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0860" windowHeight="6156" firstSheet="2" activeTab="2"/>
  </bookViews>
  <sheets>
    <sheet name="Q4 2005" sheetId="1" state="hidden" r:id="rId1"/>
    <sheet name="Q1 2006" sheetId="2" state="hidden" r:id="rId2"/>
    <sheet name="4Q2015" sheetId="3" r:id="rId3"/>
    <sheet name="Fastlane" sheetId="4" r:id="rId4"/>
  </sheets>
  <definedNames>
    <definedName name="_xlnm.Print_Area" localSheetId="2">'4Q2015'!$A$1:$G$65</definedName>
    <definedName name="_xlnm.Print_Area" localSheetId="3">'Fastlane'!$A$1:$I$117</definedName>
    <definedName name="_xlnm.Print_Area" localSheetId="1">'Q1 2006'!$A$1:$G$61</definedName>
    <definedName name="_xlnm.Print_Area" localSheetId="0">'Q4 2005'!$A$1:$G$61</definedName>
    <definedName name="_xlnm.Print_Titles" localSheetId="3">'Fastlane'!$13:$13</definedName>
  </definedNames>
  <calcPr fullCalcOnLoad="1"/>
</workbook>
</file>

<file path=xl/comments1.xml><?xml version="1.0" encoding="utf-8"?>
<comments xmlns="http://schemas.openxmlformats.org/spreadsheetml/2006/main">
  <authors>
    <author>WMI-USER</author>
  </authors>
  <commentList>
    <comment ref="A47" authorId="0">
      <text>
        <r>
          <rPr>
            <sz val="8"/>
            <rFont val="Tahoma"/>
            <family val="2"/>
          </rPr>
          <t xml:space="preserve">cummings
</t>
        </r>
      </text>
    </comment>
    <comment ref="A57" authorId="0">
      <text>
        <r>
          <rPr>
            <sz val="8"/>
            <rFont val="Tahoma"/>
            <family val="2"/>
          </rPr>
          <t xml:space="preserve">Griffin
</t>
        </r>
      </text>
    </comment>
    <comment ref="A37" authorId="0">
      <text>
        <r>
          <rPr>
            <sz val="8"/>
            <rFont val="Tahoma"/>
            <family val="2"/>
          </rPr>
          <t xml:space="preserve">Cartersville
</t>
        </r>
      </text>
    </comment>
    <comment ref="E5" authorId="0">
      <text>
        <r>
          <rPr>
            <sz val="8"/>
            <rFont val="Tahoma"/>
            <family val="2"/>
          </rPr>
          <t xml:space="preserve">Run MAS rpt LRR-470
#3
#4
#7
#12  LF Sum Ton Rpt
</t>
        </r>
      </text>
    </comment>
  </commentList>
</comments>
</file>

<file path=xl/comments2.xml><?xml version="1.0" encoding="utf-8"?>
<comments xmlns="http://schemas.openxmlformats.org/spreadsheetml/2006/main">
  <authors>
    <author>WMI-USER</author>
  </authors>
  <commentList>
    <comment ref="A40" authorId="0">
      <text>
        <r>
          <rPr>
            <sz val="8"/>
            <rFont val="Tahoma"/>
            <family val="2"/>
          </rPr>
          <t xml:space="preserve">cummings
</t>
        </r>
      </text>
    </comment>
    <comment ref="A50" authorId="0">
      <text>
        <r>
          <rPr>
            <sz val="8"/>
            <rFont val="Tahoma"/>
            <family val="2"/>
          </rPr>
          <t xml:space="preserve">Griffin
</t>
        </r>
      </text>
    </comment>
    <comment ref="A30" authorId="0">
      <text>
        <r>
          <rPr>
            <sz val="8"/>
            <rFont val="Tahoma"/>
            <family val="2"/>
          </rPr>
          <t xml:space="preserve">Cartersville
</t>
        </r>
      </text>
    </comment>
    <comment ref="E5" authorId="0">
      <text>
        <r>
          <rPr>
            <sz val="8"/>
            <rFont val="Tahoma"/>
            <family val="2"/>
          </rPr>
          <t xml:space="preserve">Run MAS rpt LRR-470
#3
#4
#7
#12  LF Sum Ton Rpt
</t>
        </r>
      </text>
    </comment>
  </commentList>
</comments>
</file>

<file path=xl/comments3.xml><?xml version="1.0" encoding="utf-8"?>
<comments xmlns="http://schemas.openxmlformats.org/spreadsheetml/2006/main">
  <authors>
    <author>WMI-USER</author>
  </authors>
  <commentList>
    <comment ref="A45" authorId="0">
      <text>
        <r>
          <rPr>
            <sz val="8"/>
            <rFont val="Tahoma"/>
            <family val="2"/>
          </rPr>
          <t xml:space="preserve">cummings
</t>
        </r>
      </text>
    </comment>
    <comment ref="A58" authorId="0">
      <text>
        <r>
          <rPr>
            <sz val="8"/>
            <rFont val="Tahoma"/>
            <family val="2"/>
          </rPr>
          <t xml:space="preserve">Griffin
</t>
        </r>
      </text>
    </comment>
    <comment ref="A33" authorId="0">
      <text>
        <r>
          <rPr>
            <sz val="8"/>
            <rFont val="Tahoma"/>
            <family val="2"/>
          </rPr>
          <t xml:space="preserve">Cartersville
</t>
        </r>
      </text>
    </comment>
  </commentList>
</comments>
</file>

<file path=xl/sharedStrings.xml><?xml version="1.0" encoding="utf-8"?>
<sst xmlns="http://schemas.openxmlformats.org/spreadsheetml/2006/main" count="324" uniqueCount="129">
  <si>
    <t>RETURN TO:</t>
  </si>
  <si>
    <t>Solid Waste Disposal Report</t>
  </si>
  <si>
    <t>COMPLETE THE SECTION OF THIS FORM BELOW THIS LINE</t>
  </si>
  <si>
    <t>Operator's name:</t>
  </si>
  <si>
    <t>Address:</t>
  </si>
  <si>
    <t>Disposal Site Name:</t>
  </si>
  <si>
    <t>Solid Waste Permit Number:</t>
  </si>
  <si>
    <t>Reporting Quarter:</t>
  </si>
  <si>
    <t>Measuring Method:  on-site scales ___X__      Off-site scales _____</t>
  </si>
  <si>
    <t xml:space="preserve">         representative sample_________</t>
  </si>
  <si>
    <t xml:space="preserve">Origin of </t>
  </si>
  <si>
    <t>Tons</t>
  </si>
  <si>
    <t>Waste:</t>
  </si>
  <si>
    <t>Disposed:</t>
  </si>
  <si>
    <t>Bartow</t>
  </si>
  <si>
    <t>Fulton</t>
  </si>
  <si>
    <t>Cherokee</t>
  </si>
  <si>
    <t>Clayton</t>
  </si>
  <si>
    <t>Gwinnett</t>
  </si>
  <si>
    <t>Hall</t>
  </si>
  <si>
    <t>Cobb</t>
  </si>
  <si>
    <t xml:space="preserve">     TOTALS</t>
  </si>
  <si>
    <t>Dekalb</t>
  </si>
  <si>
    <t>Fayette</t>
  </si>
  <si>
    <t>Carroll</t>
  </si>
  <si>
    <t>Paulding</t>
  </si>
  <si>
    <t>Douglas</t>
  </si>
  <si>
    <t>Henry</t>
  </si>
  <si>
    <t>Polk</t>
  </si>
  <si>
    <t>Rockdale</t>
  </si>
  <si>
    <t>Haralson</t>
  </si>
  <si>
    <t>Forsyth</t>
  </si>
  <si>
    <t>Union</t>
  </si>
  <si>
    <t>Willow Oak C&amp;D Landfill</t>
  </si>
  <si>
    <t>7395 Roosevelt Highway</t>
  </si>
  <si>
    <t>Spalding</t>
  </si>
  <si>
    <t>Madison</t>
  </si>
  <si>
    <t>C&amp;D</t>
  </si>
  <si>
    <t>Fulton County</t>
  </si>
  <si>
    <r>
      <t xml:space="preserve">Fairburn, GA 30213  </t>
    </r>
    <r>
      <rPr>
        <b/>
        <sz val="10"/>
        <color indexed="8"/>
        <rFont val="Arial MT"/>
        <family val="0"/>
      </rPr>
      <t>(770) 969-1825</t>
    </r>
  </si>
  <si>
    <t>Report Year:  2005</t>
  </si>
  <si>
    <t>Bibb</t>
  </si>
  <si>
    <t>Coweta</t>
  </si>
  <si>
    <t>4th</t>
  </si>
  <si>
    <t>Report Year:  2006</t>
  </si>
  <si>
    <t>1st</t>
  </si>
  <si>
    <t>State of Florida</t>
  </si>
  <si>
    <t>Clarke</t>
  </si>
  <si>
    <t>Butts</t>
  </si>
  <si>
    <t xml:space="preserve">Origin of Waste </t>
  </si>
  <si>
    <t>by County:</t>
  </si>
  <si>
    <t>Turkey Run Landfill</t>
  </si>
  <si>
    <t>7144 Lone Oak Road</t>
  </si>
  <si>
    <t>Hogansville  GA  30230   706-637-8520</t>
  </si>
  <si>
    <t>Meriwether</t>
  </si>
  <si>
    <t>Troup</t>
  </si>
  <si>
    <t>Other / Georgia</t>
  </si>
  <si>
    <t>Harris</t>
  </si>
  <si>
    <t>Heard</t>
  </si>
  <si>
    <t>Floyd</t>
  </si>
  <si>
    <t>Lamar</t>
  </si>
  <si>
    <t>Origin / Material Summary Report</t>
  </si>
  <si>
    <t>Business Unit Name: Turkey Run Landfill - S07435 (USA)</t>
  </si>
  <si>
    <t>Customer Name: All</t>
  </si>
  <si>
    <t>Ticket Type: All</t>
  </si>
  <si>
    <t>Customer Type: All</t>
  </si>
  <si>
    <t>PMT Category: All</t>
  </si>
  <si>
    <t xml:space="preserve">Profile: </t>
  </si>
  <si>
    <t>Origin</t>
  </si>
  <si>
    <t>Material</t>
  </si>
  <si>
    <t>Loads</t>
  </si>
  <si>
    <t>Yards</t>
  </si>
  <si>
    <t>Material Rev.</t>
  </si>
  <si>
    <t>Tax Rev.</t>
  </si>
  <si>
    <t>Surch. Rev.</t>
  </si>
  <si>
    <t>Total</t>
  </si>
  <si>
    <t>Special Misc-Tons</t>
  </si>
  <si>
    <t>Origin Total</t>
  </si>
  <si>
    <t>CARROLL</t>
  </si>
  <si>
    <t>1006T</t>
  </si>
  <si>
    <t>CLAYTON</t>
  </si>
  <si>
    <t>COWETA</t>
  </si>
  <si>
    <t>2000T</t>
  </si>
  <si>
    <t>FAYETTE</t>
  </si>
  <si>
    <t>FULTON</t>
  </si>
  <si>
    <t>MERIWETHER</t>
  </si>
  <si>
    <t>TROUP</t>
  </si>
  <si>
    <t>APV</t>
  </si>
  <si>
    <t>Totals</t>
  </si>
  <si>
    <t>HEARD</t>
  </si>
  <si>
    <t>Operation Type: Inbound</t>
  </si>
  <si>
    <t>Off Spec Prod Sld-Tons</t>
  </si>
  <si>
    <t>7003T</t>
  </si>
  <si>
    <t>ContSoilPet-Tons</t>
  </si>
  <si>
    <t>PIKE</t>
  </si>
  <si>
    <t>Pike</t>
  </si>
  <si>
    <t>Upson</t>
  </si>
  <si>
    <t>COBB</t>
  </si>
  <si>
    <t>Sludge Filter-Tons</t>
  </si>
  <si>
    <t>HARRIS</t>
  </si>
  <si>
    <t>Tolbert</t>
  </si>
  <si>
    <t>HENRY</t>
  </si>
  <si>
    <t>ROCKDALE</t>
  </si>
  <si>
    <t>DEKALB</t>
  </si>
  <si>
    <t>Treated Wood-Tons</t>
  </si>
  <si>
    <t>Off Spec Food-Tons</t>
  </si>
  <si>
    <t>FLOYD</t>
  </si>
  <si>
    <t>SPALDING</t>
  </si>
  <si>
    <t>Report Year:  2015</t>
  </si>
  <si>
    <t>DRUM/Special Misc-Each</t>
  </si>
  <si>
    <t>NON PBC PETROLEUM CONT. SOIL/DEBRIS - TON</t>
  </si>
  <si>
    <t>4015L</t>
  </si>
  <si>
    <t>DOUGLAS</t>
  </si>
  <si>
    <t>Special Misc-Cubic Yards</t>
  </si>
  <si>
    <t>DRUM/NON PBC PETRO SOIL/DEBRIS -EACH</t>
  </si>
  <si>
    <t>3rd</t>
  </si>
  <si>
    <t>Criteria: 10/01/2015 12:00 AM to 12/31/2015 11:59 PM</t>
  </si>
  <si>
    <t>User: jslaught</t>
  </si>
  <si>
    <t>Date: Jan 21 2016, 2:15:34 PM - Central Standard Time</t>
  </si>
  <si>
    <t>C&amp;D INDUSTRIAL-Tons</t>
  </si>
  <si>
    <t>DIESEL FUEL IMPACTED SOIL/DEBRIS CLEANUP</t>
  </si>
  <si>
    <t>CHEROKEE</t>
  </si>
  <si>
    <t>Cont Soil Pet-Each</t>
  </si>
  <si>
    <t>Cont Soil Pet-Tons</t>
  </si>
  <si>
    <t>UPSON</t>
  </si>
  <si>
    <t>MFP</t>
  </si>
  <si>
    <t>RCR</t>
  </si>
  <si>
    <t>Total Tons</t>
  </si>
  <si>
    <t>Beneficial 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</si>
</sst>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 MT"/>
      <family val="0"/>
    </font>
    <font>
      <sz val="10"/>
      <color indexed="8"/>
      <name val="Arial MT"/>
      <family val="0"/>
    </font>
    <font>
      <b/>
      <sz val="14"/>
      <color indexed="8"/>
      <name val="Arial MT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color indexed="8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EB4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43" fontId="3" fillId="0" borderId="10" xfId="42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3" fontId="3" fillId="0" borderId="0" xfId="42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43" fontId="3" fillId="33" borderId="10" xfId="42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44" fillId="34" borderId="16" xfId="0" applyFont="1" applyFill="1" applyBorder="1" applyAlignment="1">
      <alignment horizontal="left" wrapText="1"/>
    </xf>
    <xf numFmtId="0" fontId="44" fillId="34" borderId="16" xfId="0" applyFont="1" applyFill="1" applyBorder="1" applyAlignment="1">
      <alignment horizontal="right" wrapText="1"/>
    </xf>
    <xf numFmtId="0" fontId="45" fillId="35" borderId="16" xfId="0" applyFont="1" applyFill="1" applyBorder="1" applyAlignment="1">
      <alignment horizontal="left" wrapText="1"/>
    </xf>
    <xf numFmtId="0" fontId="45" fillId="35" borderId="16" xfId="0" applyFont="1" applyFill="1" applyBorder="1" applyAlignment="1">
      <alignment horizontal="right" wrapText="1"/>
    </xf>
    <xf numFmtId="8" fontId="45" fillId="35" borderId="16" xfId="0" applyNumberFormat="1" applyFont="1" applyFill="1" applyBorder="1" applyAlignment="1">
      <alignment horizontal="right" wrapText="1"/>
    </xf>
    <xf numFmtId="0" fontId="46" fillId="36" borderId="16" xfId="0" applyFont="1" applyFill="1" applyBorder="1" applyAlignment="1">
      <alignment horizontal="left" wrapText="1"/>
    </xf>
    <xf numFmtId="0" fontId="46" fillId="36" borderId="16" xfId="0" applyFont="1" applyFill="1" applyBorder="1" applyAlignment="1">
      <alignment horizontal="right" wrapText="1"/>
    </xf>
    <xf numFmtId="8" fontId="46" fillId="36" borderId="16" xfId="0" applyNumberFormat="1" applyFont="1" applyFill="1" applyBorder="1" applyAlignment="1">
      <alignment horizontal="right" wrapText="1"/>
    </xf>
    <xf numFmtId="0" fontId="46" fillId="37" borderId="16" xfId="0" applyFont="1" applyFill="1" applyBorder="1" applyAlignment="1">
      <alignment horizontal="left"/>
    </xf>
    <xf numFmtId="0" fontId="46" fillId="37" borderId="16" xfId="0" applyFont="1" applyFill="1" applyBorder="1" applyAlignment="1">
      <alignment horizontal="right"/>
    </xf>
    <xf numFmtId="8" fontId="46" fillId="37" borderId="16" xfId="0" applyNumberFormat="1" applyFont="1" applyFill="1" applyBorder="1" applyAlignment="1">
      <alignment horizontal="right"/>
    </xf>
    <xf numFmtId="0" fontId="45" fillId="38" borderId="16" xfId="0" applyFont="1" applyFill="1" applyBorder="1" applyAlignment="1">
      <alignment horizontal="left" wrapText="1"/>
    </xf>
    <xf numFmtId="0" fontId="45" fillId="38" borderId="16" xfId="0" applyFont="1" applyFill="1" applyBorder="1" applyAlignment="1">
      <alignment horizontal="right" wrapText="1"/>
    </xf>
    <xf numFmtId="8" fontId="45" fillId="38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7" xfId="0" applyFont="1" applyBorder="1" applyAlignment="1">
      <alignment/>
    </xf>
    <xf numFmtId="43" fontId="45" fillId="35" borderId="18" xfId="42" applyFont="1" applyFill="1" applyBorder="1" applyAlignment="1">
      <alignment horizontal="right" wrapText="1"/>
    </xf>
    <xf numFmtId="43" fontId="46" fillId="36" borderId="19" xfId="42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0"/>
  <sheetViews>
    <sheetView zoomScale="80" zoomScaleNormal="80" zoomScalePageLayoutView="0" workbookViewId="0" topLeftCell="A46">
      <pane xSplit="1" topLeftCell="B1" activePane="topRight" state="frozen"/>
      <selection pane="topLeft" activeCell="A28" sqref="A28"/>
      <selection pane="topRight" activeCell="C33" sqref="C33"/>
    </sheetView>
  </sheetViews>
  <sheetFormatPr defaultColWidth="9.7109375" defaultRowHeight="12.75"/>
  <cols>
    <col min="1" max="1" width="21.7109375" style="1" customWidth="1"/>
    <col min="2" max="2" width="19.00390625" style="1" customWidth="1"/>
    <col min="3" max="3" width="12.00390625" style="1" customWidth="1"/>
    <col min="4" max="16384" width="9.7109375" style="1" customWidth="1"/>
  </cols>
  <sheetData>
    <row r="1" ht="12.75"/>
    <row r="2" ht="12.75"/>
    <row r="3" spans="1:3" ht="12.75">
      <c r="A3" s="3" t="s">
        <v>0</v>
      </c>
      <c r="B3" s="4"/>
      <c r="C3" s="4"/>
    </row>
    <row r="4" spans="1:3" ht="12.75">
      <c r="A4" s="3" t="s">
        <v>38</v>
      </c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8">
      <c r="A13" s="5"/>
      <c r="B13" s="5"/>
      <c r="C13" s="5"/>
    </row>
    <row r="14" spans="1:3" ht="18">
      <c r="A14" s="5" t="s">
        <v>1</v>
      </c>
      <c r="B14" s="5"/>
      <c r="C14" s="5"/>
    </row>
    <row r="15" spans="1:3" ht="13.5" thickBot="1">
      <c r="A15" s="6"/>
      <c r="B15" s="7"/>
      <c r="C15" s="7"/>
    </row>
    <row r="16" spans="1:3" ht="12.75">
      <c r="A16" s="3" t="s">
        <v>2</v>
      </c>
      <c r="B16" s="4"/>
      <c r="C16" s="4"/>
    </row>
    <row r="17" spans="1:3" ht="12.75">
      <c r="A17" s="3"/>
      <c r="B17" s="4"/>
      <c r="C17" s="4"/>
    </row>
    <row r="18" spans="1:3" ht="13.5" thickBot="1">
      <c r="A18" s="3" t="s">
        <v>3</v>
      </c>
      <c r="B18" s="7" t="s">
        <v>33</v>
      </c>
      <c r="C18" s="7"/>
    </row>
    <row r="19" spans="1:3" ht="12.75">
      <c r="A19" s="3"/>
      <c r="B19" s="3"/>
      <c r="C19" s="3"/>
    </row>
    <row r="20" spans="1:3" ht="13.5" thickBot="1">
      <c r="A20" s="3" t="s">
        <v>4</v>
      </c>
      <c r="B20" s="7" t="s">
        <v>34</v>
      </c>
      <c r="C20" s="6"/>
    </row>
    <row r="21" spans="1:3" ht="13.5" thickBot="1">
      <c r="A21" s="3"/>
      <c r="B21" s="7" t="s">
        <v>39</v>
      </c>
      <c r="C21" s="6"/>
    </row>
    <row r="22" spans="1:3" ht="12.75">
      <c r="A22" s="3"/>
      <c r="B22" s="3"/>
      <c r="C22" s="3"/>
    </row>
    <row r="23" spans="1:3" ht="13.5" thickBot="1">
      <c r="A23" s="3" t="s">
        <v>5</v>
      </c>
      <c r="B23" s="7" t="s">
        <v>33</v>
      </c>
      <c r="C23" s="6"/>
    </row>
    <row r="24" spans="1:3" ht="12.75">
      <c r="A24" s="3"/>
      <c r="B24" s="4"/>
      <c r="C24" s="3"/>
    </row>
    <row r="25" spans="1:3" ht="13.5" thickBot="1">
      <c r="A25" s="3" t="s">
        <v>6</v>
      </c>
      <c r="B25" s="7"/>
      <c r="C25" s="6"/>
    </row>
    <row r="26" spans="1:3" ht="12.75">
      <c r="A26" s="3"/>
      <c r="B26" s="3"/>
      <c r="C26" s="8"/>
    </row>
    <row r="27" spans="1:3" ht="13.5" thickBot="1">
      <c r="A27" s="3" t="s">
        <v>40</v>
      </c>
      <c r="B27" s="3" t="s">
        <v>7</v>
      </c>
      <c r="C27" s="9" t="s">
        <v>43</v>
      </c>
    </row>
    <row r="28" spans="1:3" ht="12.75">
      <c r="A28" s="3"/>
      <c r="B28" s="3"/>
      <c r="C28" s="3"/>
    </row>
    <row r="29" spans="1:3" ht="12.75">
      <c r="A29" s="3" t="s">
        <v>8</v>
      </c>
      <c r="B29" s="3"/>
      <c r="C29" s="3"/>
    </row>
    <row r="30" spans="1:3" ht="12.75">
      <c r="A30" s="3"/>
      <c r="B30" s="3"/>
      <c r="C30" s="3" t="s">
        <v>9</v>
      </c>
    </row>
    <row r="31" spans="1:3" ht="12.75">
      <c r="A31" s="3"/>
      <c r="B31" s="3"/>
      <c r="C31" s="3"/>
    </row>
    <row r="32" spans="1:3" ht="12.75">
      <c r="A32" s="3"/>
      <c r="B32" s="3"/>
      <c r="C32" s="3" t="s">
        <v>37</v>
      </c>
    </row>
    <row r="33" spans="1:3" ht="12.75">
      <c r="A33" s="3" t="s">
        <v>10</v>
      </c>
      <c r="B33" s="3"/>
      <c r="C33" s="3" t="s">
        <v>11</v>
      </c>
    </row>
    <row r="34" spans="1:8" ht="12.75">
      <c r="A34" s="3" t="s">
        <v>12</v>
      </c>
      <c r="B34" s="3"/>
      <c r="C34" s="3" t="s">
        <v>13</v>
      </c>
      <c r="D34" s="4"/>
      <c r="E34" s="2"/>
      <c r="F34" s="2"/>
      <c r="G34" s="2"/>
      <c r="H34" s="2"/>
    </row>
    <row r="35" ht="12.75"/>
    <row r="36" spans="1:3" ht="12.75">
      <c r="A36" s="11"/>
      <c r="B36" s="4"/>
      <c r="C36" s="12"/>
    </row>
    <row r="37" spans="1:3" ht="13.5" thickBot="1">
      <c r="A37" s="7" t="s">
        <v>14</v>
      </c>
      <c r="B37" s="4"/>
      <c r="C37" s="10"/>
    </row>
    <row r="38" spans="1:3" ht="13.5" thickBot="1">
      <c r="A38" s="7" t="s">
        <v>41</v>
      </c>
      <c r="B38" s="4"/>
      <c r="C38" s="10"/>
    </row>
    <row r="39" spans="1:3" ht="13.5" thickBot="1">
      <c r="A39" s="7" t="s">
        <v>24</v>
      </c>
      <c r="B39" s="4"/>
      <c r="C39" s="10">
        <v>3201.94</v>
      </c>
    </row>
    <row r="40" spans="1:3" ht="13.5" thickBot="1">
      <c r="A40" s="7" t="s">
        <v>16</v>
      </c>
      <c r="B40" s="4"/>
      <c r="C40" s="10"/>
    </row>
    <row r="41" spans="1:3" ht="13.5" thickBot="1">
      <c r="A41" s="7" t="s">
        <v>17</v>
      </c>
      <c r="B41" s="4"/>
      <c r="C41" s="10">
        <f>709.96+39.9+10183.92</f>
        <v>10933.78</v>
      </c>
    </row>
    <row r="42" spans="1:3" ht="13.5" thickBot="1">
      <c r="A42" s="7" t="s">
        <v>20</v>
      </c>
      <c r="B42" s="4"/>
      <c r="C42" s="10">
        <f>4047.5+39533.94</f>
        <v>43581.44</v>
      </c>
    </row>
    <row r="43" spans="1:3" ht="13.5" thickBot="1">
      <c r="A43" s="7" t="s">
        <v>42</v>
      </c>
      <c r="B43" s="4"/>
      <c r="C43" s="10"/>
    </row>
    <row r="44" spans="1:3" ht="13.5" thickBot="1">
      <c r="A44" s="7" t="s">
        <v>22</v>
      </c>
      <c r="B44" s="4"/>
      <c r="C44" s="10">
        <f>5.39+511.89</f>
        <v>517.28</v>
      </c>
    </row>
    <row r="45" spans="1:3" ht="13.5" thickBot="1">
      <c r="A45" s="7" t="s">
        <v>26</v>
      </c>
      <c r="B45" s="4"/>
      <c r="C45" s="10">
        <f>1190.1+37.97</f>
        <v>1228.07</v>
      </c>
    </row>
    <row r="46" spans="1:3" ht="13.5" thickBot="1">
      <c r="A46" s="7" t="s">
        <v>23</v>
      </c>
      <c r="B46" s="4"/>
      <c r="C46" s="10"/>
    </row>
    <row r="47" spans="1:3" ht="13.5" thickBot="1">
      <c r="A47" s="7" t="s">
        <v>31</v>
      </c>
      <c r="B47" s="4"/>
      <c r="C47" s="10">
        <f>12.94+160.1+114.93</f>
        <v>287.97</v>
      </c>
    </row>
    <row r="48" spans="1:3" ht="13.5" thickBot="1">
      <c r="A48" s="7" t="s">
        <v>15</v>
      </c>
      <c r="B48" s="4"/>
      <c r="C48" s="10">
        <f>66.81+7485.72+27.82+34727.64</f>
        <v>42307.99</v>
      </c>
    </row>
    <row r="49" spans="1:3" ht="13.5" thickBot="1">
      <c r="A49" s="7" t="s">
        <v>18</v>
      </c>
      <c r="B49" s="4"/>
      <c r="C49" s="10"/>
    </row>
    <row r="50" spans="1:3" ht="13.5" thickBot="1">
      <c r="A50" s="7" t="s">
        <v>19</v>
      </c>
      <c r="B50" s="4"/>
      <c r="C50" s="10"/>
    </row>
    <row r="51" spans="1:3" ht="13.5" thickBot="1">
      <c r="A51" s="7" t="s">
        <v>30</v>
      </c>
      <c r="B51" s="4"/>
      <c r="C51" s="10"/>
    </row>
    <row r="52" spans="1:3" ht="13.5" thickBot="1">
      <c r="A52" s="7" t="s">
        <v>27</v>
      </c>
      <c r="B52" s="4"/>
      <c r="C52" s="10">
        <v>107.71</v>
      </c>
    </row>
    <row r="53" spans="1:3" ht="13.5" thickBot="1">
      <c r="A53" s="7" t="s">
        <v>36</v>
      </c>
      <c r="B53" s="4"/>
      <c r="C53" s="10"/>
    </row>
    <row r="54" spans="1:3" ht="13.5" thickBot="1">
      <c r="A54" s="7" t="s">
        <v>25</v>
      </c>
      <c r="B54" s="4"/>
      <c r="C54" s="10">
        <v>7582.78</v>
      </c>
    </row>
    <row r="55" spans="1:3" ht="13.5" thickBot="1">
      <c r="A55" s="7" t="s">
        <v>28</v>
      </c>
      <c r="B55" s="4"/>
      <c r="C55" s="10"/>
    </row>
    <row r="56" spans="1:3" ht="13.5" thickBot="1">
      <c r="A56" s="7" t="s">
        <v>29</v>
      </c>
      <c r="B56" s="4"/>
      <c r="C56" s="10"/>
    </row>
    <row r="57" spans="1:3" ht="13.5" thickBot="1">
      <c r="A57" s="7" t="s">
        <v>35</v>
      </c>
      <c r="B57" s="4"/>
      <c r="C57" s="10">
        <v>33.53</v>
      </c>
    </row>
    <row r="58" spans="1:3" ht="13.5" thickBot="1">
      <c r="A58" s="7" t="s">
        <v>32</v>
      </c>
      <c r="B58" s="4"/>
      <c r="C58" s="10"/>
    </row>
    <row r="59" spans="1:3" ht="13.5" thickBot="1">
      <c r="A59" s="7"/>
      <c r="B59" s="4"/>
      <c r="C59" s="10"/>
    </row>
    <row r="60" spans="1:3" ht="13.5" thickBot="1">
      <c r="A60" s="7" t="s">
        <v>21</v>
      </c>
      <c r="B60" s="4"/>
      <c r="C60" s="10">
        <f>SUM(C36:C59)</f>
        <v>109782.49</v>
      </c>
    </row>
  </sheetData>
  <sheetProtection/>
  <printOptions horizontalCentered="1"/>
  <pageMargins left="0.75" right="0.75" top="0.5" bottom="0.5" header="0.5" footer="0.5"/>
  <pageSetup horizontalDpi="300" verticalDpi="3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7"/>
  <sheetViews>
    <sheetView view="pageBreakPreview" zoomScale="75" zoomScaleNormal="80" zoomScaleSheetLayoutView="75" zoomScalePageLayoutView="0" workbookViewId="0" topLeftCell="A1">
      <pane xSplit="1" topLeftCell="B1" activePane="topRight" state="frozen"/>
      <selection pane="topLeft" activeCell="C33" sqref="C33"/>
      <selection pane="topRight" activeCell="C33" sqref="C33"/>
    </sheetView>
  </sheetViews>
  <sheetFormatPr defaultColWidth="9.7109375" defaultRowHeight="12.75"/>
  <cols>
    <col min="1" max="1" width="21.7109375" style="1" customWidth="1"/>
    <col min="2" max="2" width="19.00390625" style="1" customWidth="1"/>
    <col min="3" max="3" width="12.00390625" style="1" customWidth="1"/>
    <col min="4" max="16384" width="9.7109375" style="1" customWidth="1"/>
  </cols>
  <sheetData>
    <row r="1" ht="12.75"/>
    <row r="2" ht="12.75"/>
    <row r="3" spans="1:3" ht="12.75">
      <c r="A3" s="3" t="s">
        <v>0</v>
      </c>
      <c r="B3" s="4"/>
      <c r="C3" s="4"/>
    </row>
    <row r="4" spans="1:3" ht="12.75">
      <c r="A4" s="3" t="s">
        <v>38</v>
      </c>
      <c r="B4" s="4"/>
      <c r="C4" s="4"/>
    </row>
    <row r="5" spans="1:3" ht="12.75">
      <c r="A5" s="3"/>
      <c r="B5" s="4"/>
      <c r="C5" s="4"/>
    </row>
    <row r="6" spans="1:3" ht="18">
      <c r="A6" s="5"/>
      <c r="B6" s="5"/>
      <c r="C6" s="5"/>
    </row>
    <row r="7" spans="1:3" ht="18">
      <c r="A7" s="5" t="s">
        <v>1</v>
      </c>
      <c r="B7" s="5"/>
      <c r="C7" s="5"/>
    </row>
    <row r="8" spans="1:3" ht="13.5" thickBot="1">
      <c r="A8" s="6"/>
      <c r="B8" s="7"/>
      <c r="C8" s="7"/>
    </row>
    <row r="9" spans="1:3" ht="12.75">
      <c r="A9" s="3" t="s">
        <v>2</v>
      </c>
      <c r="B9" s="4"/>
      <c r="C9" s="4"/>
    </row>
    <row r="10" spans="1:3" ht="12.75">
      <c r="A10" s="3"/>
      <c r="B10" s="4"/>
      <c r="C10" s="4"/>
    </row>
    <row r="11" spans="1:3" ht="13.5" thickBot="1">
      <c r="A11" s="3" t="s">
        <v>3</v>
      </c>
      <c r="B11" s="7" t="s">
        <v>33</v>
      </c>
      <c r="C11" s="7"/>
    </row>
    <row r="12" spans="1:3" ht="12.75">
      <c r="A12" s="3"/>
      <c r="B12" s="3"/>
      <c r="C12" s="3"/>
    </row>
    <row r="13" spans="1:3" ht="13.5" thickBot="1">
      <c r="A13" s="3" t="s">
        <v>4</v>
      </c>
      <c r="B13" s="7" t="s">
        <v>34</v>
      </c>
      <c r="C13" s="6"/>
    </row>
    <row r="14" spans="1:3" ht="13.5" thickBot="1">
      <c r="A14" s="3"/>
      <c r="B14" s="7" t="s">
        <v>39</v>
      </c>
      <c r="C14" s="6"/>
    </row>
    <row r="15" spans="1:3" ht="12.75">
      <c r="A15" s="3"/>
      <c r="B15" s="3"/>
      <c r="C15" s="3"/>
    </row>
    <row r="16" spans="1:3" ht="13.5" thickBot="1">
      <c r="A16" s="3" t="s">
        <v>5</v>
      </c>
      <c r="B16" s="7" t="s">
        <v>33</v>
      </c>
      <c r="C16" s="6"/>
    </row>
    <row r="17" spans="1:3" ht="12.75">
      <c r="A17" s="3"/>
      <c r="B17" s="4"/>
      <c r="C17" s="3"/>
    </row>
    <row r="18" spans="1:3" ht="13.5" thickBot="1">
      <c r="A18" s="3" t="s">
        <v>6</v>
      </c>
      <c r="B18" s="7"/>
      <c r="C18" s="6"/>
    </row>
    <row r="19" spans="1:3" ht="12.75">
      <c r="A19" s="3"/>
      <c r="B19" s="3"/>
      <c r="C19" s="8"/>
    </row>
    <row r="20" spans="1:4" ht="13.5" thickBot="1">
      <c r="A20" s="3" t="s">
        <v>44</v>
      </c>
      <c r="B20" s="3" t="s">
        <v>7</v>
      </c>
      <c r="C20" s="9" t="s">
        <v>45</v>
      </c>
      <c r="D20" s="13"/>
    </row>
    <row r="21" spans="1:3" ht="12.75">
      <c r="A21" s="3"/>
      <c r="B21" s="3"/>
      <c r="C21" s="3"/>
    </row>
    <row r="22" spans="1:3" ht="12.75">
      <c r="A22" s="3" t="s">
        <v>8</v>
      </c>
      <c r="B22" s="3"/>
      <c r="C22" s="3"/>
    </row>
    <row r="23" spans="1:3" ht="12.75">
      <c r="A23" s="3"/>
      <c r="B23" s="3"/>
      <c r="C23" s="3" t="s">
        <v>9</v>
      </c>
    </row>
    <row r="24" spans="1:3" ht="12.75">
      <c r="A24" s="3"/>
      <c r="B24" s="3"/>
      <c r="C24" s="3"/>
    </row>
    <row r="25" spans="1:3" ht="12.75">
      <c r="A25" s="3"/>
      <c r="B25" s="3"/>
      <c r="C25" s="3" t="s">
        <v>37</v>
      </c>
    </row>
    <row r="26" spans="1:3" ht="12.75">
      <c r="A26" s="3" t="s">
        <v>10</v>
      </c>
      <c r="B26" s="3"/>
      <c r="C26" s="3" t="s">
        <v>11</v>
      </c>
    </row>
    <row r="27" spans="1:8" ht="12.75">
      <c r="A27" s="3" t="s">
        <v>12</v>
      </c>
      <c r="B27" s="3"/>
      <c r="C27" s="3" t="s">
        <v>13</v>
      </c>
      <c r="D27" s="4"/>
      <c r="E27" s="2"/>
      <c r="F27" s="2"/>
      <c r="G27" s="2"/>
      <c r="H27" s="2"/>
    </row>
    <row r="28" ht="12.75"/>
    <row r="29" spans="1:3" ht="12.75">
      <c r="A29" s="11"/>
      <c r="B29" s="4"/>
      <c r="C29" s="12"/>
    </row>
    <row r="30" spans="1:3" ht="13.5" thickBot="1">
      <c r="A30" s="7" t="s">
        <v>14</v>
      </c>
      <c r="B30" s="4"/>
      <c r="C30" s="10"/>
    </row>
    <row r="31" spans="1:3" ht="13.5" thickBot="1">
      <c r="A31" s="7" t="s">
        <v>41</v>
      </c>
      <c r="B31" s="4"/>
      <c r="C31" s="10"/>
    </row>
    <row r="32" spans="1:3" ht="13.5" thickBot="1">
      <c r="A32" s="7" t="s">
        <v>24</v>
      </c>
      <c r="B32" s="4"/>
      <c r="C32" s="10"/>
    </row>
    <row r="33" spans="1:3" ht="13.5" thickBot="1">
      <c r="A33" s="7" t="s">
        <v>16</v>
      </c>
      <c r="B33" s="4"/>
      <c r="C33" s="10"/>
    </row>
    <row r="34" spans="1:3" ht="13.5" thickBot="1">
      <c r="A34" s="7" t="s">
        <v>17</v>
      </c>
      <c r="B34" s="4"/>
      <c r="C34" s="10">
        <v>7071.03</v>
      </c>
    </row>
    <row r="35" spans="1:3" ht="13.5" thickBot="1">
      <c r="A35" s="7" t="s">
        <v>20</v>
      </c>
      <c r="B35" s="4"/>
      <c r="C35" s="10">
        <v>36785.9</v>
      </c>
    </row>
    <row r="36" spans="1:3" ht="13.5" thickBot="1">
      <c r="A36" s="7" t="s">
        <v>42</v>
      </c>
      <c r="B36" s="4"/>
      <c r="C36" s="10"/>
    </row>
    <row r="37" spans="1:3" ht="13.5" thickBot="1">
      <c r="A37" s="7" t="s">
        <v>22</v>
      </c>
      <c r="B37" s="4"/>
      <c r="C37" s="10">
        <v>43.19</v>
      </c>
    </row>
    <row r="38" spans="1:3" ht="13.5" thickBot="1">
      <c r="A38" s="7" t="s">
        <v>26</v>
      </c>
      <c r="B38" s="4"/>
      <c r="C38" s="10">
        <v>11355.45</v>
      </c>
    </row>
    <row r="39" spans="1:3" ht="13.5" thickBot="1">
      <c r="A39" s="7" t="s">
        <v>23</v>
      </c>
      <c r="B39" s="4"/>
      <c r="C39" s="10"/>
    </row>
    <row r="40" spans="1:3" ht="13.5" thickBot="1">
      <c r="A40" s="7" t="s">
        <v>31</v>
      </c>
      <c r="B40" s="4"/>
      <c r="C40" s="10">
        <v>163.42</v>
      </c>
    </row>
    <row r="41" spans="1:3" ht="13.5" thickBot="1">
      <c r="A41" s="7" t="s">
        <v>15</v>
      </c>
      <c r="B41" s="4"/>
      <c r="C41" s="10">
        <f>345.2+59418.32</f>
        <v>59763.52</v>
      </c>
    </row>
    <row r="42" spans="1:3" ht="13.5" thickBot="1">
      <c r="A42" s="7" t="s">
        <v>18</v>
      </c>
      <c r="B42" s="4"/>
      <c r="C42" s="10"/>
    </row>
    <row r="43" spans="1:3" ht="13.5" thickBot="1">
      <c r="A43" s="7" t="s">
        <v>19</v>
      </c>
      <c r="B43" s="4"/>
      <c r="C43" s="10"/>
    </row>
    <row r="44" spans="1:3" ht="13.5" thickBot="1">
      <c r="A44" s="7" t="s">
        <v>30</v>
      </c>
      <c r="B44" s="4"/>
      <c r="C44" s="10"/>
    </row>
    <row r="45" spans="1:3" ht="13.5" thickBot="1">
      <c r="A45" s="7" t="s">
        <v>27</v>
      </c>
      <c r="B45" s="4"/>
      <c r="C45" s="10">
        <v>7.88</v>
      </c>
    </row>
    <row r="46" spans="1:3" ht="13.5" thickBot="1">
      <c r="A46" s="7" t="s">
        <v>36</v>
      </c>
      <c r="B46" s="4"/>
      <c r="C46" s="10"/>
    </row>
    <row r="47" spans="1:3" ht="13.5" thickBot="1">
      <c r="A47" s="7" t="s">
        <v>25</v>
      </c>
      <c r="B47" s="4"/>
      <c r="C47" s="10"/>
    </row>
    <row r="48" spans="1:3" ht="13.5" thickBot="1">
      <c r="A48" s="7" t="s">
        <v>28</v>
      </c>
      <c r="B48" s="4"/>
      <c r="C48" s="10"/>
    </row>
    <row r="49" spans="1:3" ht="13.5" thickBot="1">
      <c r="A49" s="7" t="s">
        <v>29</v>
      </c>
      <c r="B49" s="4"/>
      <c r="C49" s="10"/>
    </row>
    <row r="50" spans="1:3" ht="13.5" thickBot="1">
      <c r="A50" s="7" t="s">
        <v>35</v>
      </c>
      <c r="B50" s="4"/>
      <c r="C50" s="10"/>
    </row>
    <row r="51" spans="1:3" ht="13.5" thickBot="1">
      <c r="A51" s="7" t="s">
        <v>32</v>
      </c>
      <c r="B51" s="4"/>
      <c r="C51" s="10"/>
    </row>
    <row r="52" spans="1:3" ht="13.5" thickBot="1">
      <c r="A52" s="7" t="s">
        <v>46</v>
      </c>
      <c r="B52" s="4"/>
      <c r="C52" s="10">
        <v>3.42</v>
      </c>
    </row>
    <row r="53" spans="1:3" ht="13.5" thickBot="1">
      <c r="A53" s="7"/>
      <c r="B53" s="4"/>
      <c r="C53" s="10"/>
    </row>
    <row r="54" spans="1:3" ht="13.5" thickBot="1">
      <c r="A54" s="7" t="s">
        <v>21</v>
      </c>
      <c r="B54" s="4"/>
      <c r="C54" s="10">
        <f>SUM(C29:C53)</f>
        <v>115193.81000000001</v>
      </c>
    </row>
    <row r="57" ht="12.75">
      <c r="A57" s="14"/>
    </row>
  </sheetData>
  <sheetProtection/>
  <printOptions horizontalCentered="1"/>
  <pageMargins left="0.75" right="0.75" top="0.5" bottom="0.5" header="0.5" footer="0.5"/>
  <pageSetup horizontalDpi="300" verticalDpi="300" orientation="portrait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="120" zoomScaleNormal="120" zoomScaleSheetLayoutView="75" zoomScalePageLayoutView="0" workbookViewId="0" topLeftCell="A4">
      <pane xSplit="1" topLeftCell="B1" activePane="topRight" state="frozen"/>
      <selection pane="topLeft" activeCell="A28" sqref="A28"/>
      <selection pane="topRight" activeCell="C71" sqref="C71"/>
    </sheetView>
  </sheetViews>
  <sheetFormatPr defaultColWidth="9.7109375" defaultRowHeight="12.75"/>
  <cols>
    <col min="1" max="1" width="28.7109375" style="1" customWidth="1"/>
    <col min="2" max="2" width="36.8515625" style="1" customWidth="1"/>
    <col min="3" max="3" width="12.00390625" style="1" customWidth="1"/>
    <col min="4" max="16384" width="9.7109375" style="1" customWidth="1"/>
  </cols>
  <sheetData>
    <row r="1" ht="13.5" thickBot="1"/>
    <row r="2" ht="12.75">
      <c r="A2" s="16"/>
    </row>
    <row r="3" spans="1:3" ht="12.75">
      <c r="A3" s="17" t="s">
        <v>0</v>
      </c>
      <c r="B3" s="4"/>
      <c r="C3" s="4"/>
    </row>
    <row r="4" spans="1:3" ht="12.75">
      <c r="A4" s="17"/>
      <c r="B4" s="4"/>
      <c r="C4" s="4"/>
    </row>
    <row r="5" spans="1:3" ht="12.75">
      <c r="A5" s="17"/>
      <c r="B5" s="4"/>
      <c r="C5" s="4"/>
    </row>
    <row r="6" spans="1:3" ht="12.75">
      <c r="A6" s="17"/>
      <c r="B6" s="4"/>
      <c r="C6" s="4"/>
    </row>
    <row r="7" spans="1:3" ht="12.75">
      <c r="A7" s="17"/>
      <c r="B7" s="4"/>
      <c r="C7" s="4"/>
    </row>
    <row r="8" spans="1:3" ht="13.5" thickBot="1">
      <c r="A8" s="15"/>
      <c r="B8" s="4"/>
      <c r="C8" s="4"/>
    </row>
    <row r="9" spans="1:3" ht="18">
      <c r="A9" s="5"/>
      <c r="B9" s="5"/>
      <c r="C9" s="5"/>
    </row>
    <row r="10" spans="1:3" ht="18">
      <c r="A10" s="5" t="s">
        <v>1</v>
      </c>
      <c r="B10" s="5"/>
      <c r="C10" s="5"/>
    </row>
    <row r="11" spans="1:3" ht="13.5" thickBot="1">
      <c r="A11" s="6"/>
      <c r="B11" s="7"/>
      <c r="C11" s="7"/>
    </row>
    <row r="12" spans="1:3" ht="12.75">
      <c r="A12" s="3" t="s">
        <v>2</v>
      </c>
      <c r="B12" s="4"/>
      <c r="C12" s="4"/>
    </row>
    <row r="13" spans="1:3" ht="12.75">
      <c r="A13" s="3"/>
      <c r="B13" s="4"/>
      <c r="C13" s="4"/>
    </row>
    <row r="14" spans="1:3" ht="13.5" thickBot="1">
      <c r="A14" s="3" t="s">
        <v>3</v>
      </c>
      <c r="B14" s="7" t="s">
        <v>51</v>
      </c>
      <c r="C14" s="7"/>
    </row>
    <row r="15" spans="1:3" ht="12.75">
      <c r="A15" s="3"/>
      <c r="B15" s="3"/>
      <c r="C15" s="3"/>
    </row>
    <row r="16" spans="1:3" ht="13.5" thickBot="1">
      <c r="A16" s="3" t="s">
        <v>4</v>
      </c>
      <c r="B16" s="7" t="s">
        <v>52</v>
      </c>
      <c r="C16" s="6"/>
    </row>
    <row r="17" spans="1:3" ht="13.5" thickBot="1">
      <c r="A17" s="3"/>
      <c r="B17" s="7" t="s">
        <v>53</v>
      </c>
      <c r="C17" s="6"/>
    </row>
    <row r="18" spans="1:3" ht="12.75">
      <c r="A18" s="3"/>
      <c r="B18" s="3"/>
      <c r="C18" s="3"/>
    </row>
    <row r="19" spans="1:3" ht="13.5" thickBot="1">
      <c r="A19" s="3" t="s">
        <v>5</v>
      </c>
      <c r="B19" s="7" t="s">
        <v>51</v>
      </c>
      <c r="C19" s="6"/>
    </row>
    <row r="20" spans="1:3" ht="12.75">
      <c r="A20" s="3"/>
      <c r="B20" s="4"/>
      <c r="C20" s="3"/>
    </row>
    <row r="21" spans="1:3" ht="13.5" thickBot="1">
      <c r="A21" s="3" t="s">
        <v>6</v>
      </c>
      <c r="B21" s="7"/>
      <c r="C21" s="6"/>
    </row>
    <row r="22" spans="1:3" ht="12.75">
      <c r="A22" s="3"/>
      <c r="B22" s="3"/>
      <c r="C22" s="8"/>
    </row>
    <row r="23" spans="1:4" ht="13.5" thickBot="1">
      <c r="A23" s="3" t="s">
        <v>108</v>
      </c>
      <c r="B23" s="3" t="s">
        <v>7</v>
      </c>
      <c r="C23" s="9" t="s">
        <v>115</v>
      </c>
      <c r="D23" s="13"/>
    </row>
    <row r="24" spans="1:3" ht="12.75">
      <c r="A24" s="3"/>
      <c r="B24" s="3"/>
      <c r="C24" s="3"/>
    </row>
    <row r="25" spans="1:3" ht="12.75">
      <c r="A25" s="3" t="s">
        <v>8</v>
      </c>
      <c r="B25" s="3"/>
      <c r="C25" s="3"/>
    </row>
    <row r="26" spans="1:3" ht="12.75">
      <c r="A26" s="3"/>
      <c r="B26" s="3"/>
      <c r="C26" s="3" t="s">
        <v>9</v>
      </c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 t="s">
        <v>49</v>
      </c>
      <c r="B29" s="3"/>
      <c r="C29" s="3" t="s">
        <v>11</v>
      </c>
    </row>
    <row r="30" spans="1:8" ht="12.75">
      <c r="A30" s="3" t="s">
        <v>50</v>
      </c>
      <c r="B30" s="3"/>
      <c r="C30" s="3" t="s">
        <v>13</v>
      </c>
      <c r="D30" s="4"/>
      <c r="E30" s="2"/>
      <c r="F30" s="2"/>
      <c r="G30" s="2"/>
      <c r="H30" s="2"/>
    </row>
    <row r="31" ht="12.75"/>
    <row r="32" spans="1:3" ht="12.75">
      <c r="A32" s="11"/>
      <c r="B32" s="4"/>
      <c r="C32" s="12"/>
    </row>
    <row r="33" spans="1:3" ht="13.5" thickBot="1">
      <c r="A33" s="7" t="s">
        <v>14</v>
      </c>
      <c r="B33" s="19"/>
      <c r="C33" s="10"/>
    </row>
    <row r="34" spans="1:3" ht="13.5" thickBot="1">
      <c r="A34" s="7" t="s">
        <v>41</v>
      </c>
      <c r="B34" s="20"/>
      <c r="C34" s="10"/>
    </row>
    <row r="35" spans="1:3" ht="13.5" thickBot="1">
      <c r="A35" s="7" t="s">
        <v>48</v>
      </c>
      <c r="B35" s="20"/>
      <c r="C35" s="10"/>
    </row>
    <row r="36" spans="1:3" ht="13.5" thickBot="1">
      <c r="A36" s="7" t="s">
        <v>24</v>
      </c>
      <c r="B36" s="20"/>
      <c r="C36" s="10">
        <v>244.84</v>
      </c>
    </row>
    <row r="37" spans="1:3" ht="13.5" thickBot="1">
      <c r="A37" s="7" t="s">
        <v>16</v>
      </c>
      <c r="B37" s="20"/>
      <c r="C37" s="10">
        <v>79.78</v>
      </c>
    </row>
    <row r="38" spans="1:3" ht="13.5" thickBot="1">
      <c r="A38" s="7" t="s">
        <v>47</v>
      </c>
      <c r="B38" s="20"/>
      <c r="C38" s="10"/>
    </row>
    <row r="39" spans="1:3" ht="13.5" thickBot="1">
      <c r="A39" s="7" t="s">
        <v>17</v>
      </c>
      <c r="B39" s="20"/>
      <c r="C39" s="10">
        <v>34999.43</v>
      </c>
    </row>
    <row r="40" spans="1:3" ht="13.5" thickBot="1">
      <c r="A40" s="7" t="s">
        <v>20</v>
      </c>
      <c r="B40" s="20"/>
      <c r="C40" s="10">
        <v>587.66</v>
      </c>
    </row>
    <row r="41" spans="1:3" ht="13.5" thickBot="1">
      <c r="A41" s="7" t="s">
        <v>42</v>
      </c>
      <c r="B41" s="20"/>
      <c r="C41" s="10">
        <v>20326.4</v>
      </c>
    </row>
    <row r="42" spans="1:3" ht="13.5" thickBot="1">
      <c r="A42" s="7" t="s">
        <v>22</v>
      </c>
      <c r="B42" s="20"/>
      <c r="C42" s="10">
        <v>6.43</v>
      </c>
    </row>
    <row r="43" spans="1:3" ht="13.5" thickBot="1">
      <c r="A43" s="7" t="s">
        <v>26</v>
      </c>
      <c r="B43" s="20"/>
      <c r="C43" s="10">
        <v>40.18</v>
      </c>
    </row>
    <row r="44" spans="1:3" ht="13.5" thickBot="1">
      <c r="A44" s="7" t="s">
        <v>23</v>
      </c>
      <c r="B44" s="20"/>
      <c r="C44" s="10">
        <v>7512.59</v>
      </c>
    </row>
    <row r="45" spans="1:3" ht="13.5" thickBot="1">
      <c r="A45" s="7" t="s">
        <v>59</v>
      </c>
      <c r="B45" s="20"/>
      <c r="C45" s="10">
        <v>56.36</v>
      </c>
    </row>
    <row r="46" spans="1:3" ht="13.5" thickBot="1">
      <c r="A46" s="7" t="s">
        <v>15</v>
      </c>
      <c r="B46" s="20"/>
      <c r="C46" s="10">
        <v>19037.88</v>
      </c>
    </row>
    <row r="47" spans="1:3" ht="13.5" thickBot="1">
      <c r="A47" s="7" t="s">
        <v>18</v>
      </c>
      <c r="B47" s="20"/>
      <c r="C47" s="10"/>
    </row>
    <row r="48" spans="1:3" ht="13.5" thickBot="1">
      <c r="A48" s="7" t="s">
        <v>57</v>
      </c>
      <c r="B48" s="20"/>
      <c r="C48" s="10">
        <v>136.27</v>
      </c>
    </row>
    <row r="49" spans="1:3" ht="13.5" thickBot="1">
      <c r="A49" s="7" t="s">
        <v>58</v>
      </c>
      <c r="B49" s="20"/>
      <c r="C49" s="10">
        <v>206.12</v>
      </c>
    </row>
    <row r="50" spans="1:3" ht="13.5" thickBot="1">
      <c r="A50" s="7" t="s">
        <v>27</v>
      </c>
      <c r="B50" s="20"/>
      <c r="C50" s="10">
        <v>5524.47</v>
      </c>
    </row>
    <row r="51" spans="1:3" ht="13.5" thickBot="1">
      <c r="A51" s="7" t="s">
        <v>60</v>
      </c>
      <c r="B51" s="20"/>
      <c r="C51" s="10">
        <v>0</v>
      </c>
    </row>
    <row r="52" spans="1:3" ht="13.5" thickBot="1">
      <c r="A52" s="7" t="s">
        <v>54</v>
      </c>
      <c r="B52" s="20"/>
      <c r="C52" s="10">
        <v>6480.57</v>
      </c>
    </row>
    <row r="53" spans="1:3" ht="13.5" thickBot="1">
      <c r="A53" s="7" t="s">
        <v>95</v>
      </c>
      <c r="B53" s="20"/>
      <c r="C53" s="10">
        <v>1.52</v>
      </c>
    </row>
    <row r="54" spans="1:3" ht="13.5" thickBot="1">
      <c r="A54" s="7" t="s">
        <v>29</v>
      </c>
      <c r="B54" s="20"/>
      <c r="C54" s="10">
        <v>10664.87</v>
      </c>
    </row>
    <row r="55" spans="1:3" ht="13.5" thickBot="1">
      <c r="A55" s="7" t="s">
        <v>35</v>
      </c>
      <c r="B55" s="20"/>
      <c r="C55" s="10">
        <v>60.36</v>
      </c>
    </row>
    <row r="56" spans="1:3" ht="13.5" thickBot="1">
      <c r="A56" s="7" t="s">
        <v>100</v>
      </c>
      <c r="B56" s="20"/>
      <c r="C56" s="10">
        <v>0</v>
      </c>
    </row>
    <row r="57" spans="1:3" ht="13.5" thickBot="1">
      <c r="A57" s="7" t="s">
        <v>55</v>
      </c>
      <c r="B57" s="20"/>
      <c r="C57" s="10">
        <v>2416.83</v>
      </c>
    </row>
    <row r="58" spans="1:3" ht="13.5" thickBot="1">
      <c r="A58" s="7" t="s">
        <v>96</v>
      </c>
      <c r="B58" s="20"/>
      <c r="C58" s="10">
        <v>0</v>
      </c>
    </row>
    <row r="59" spans="1:3" ht="13.5" thickBot="1">
      <c r="A59" s="7"/>
      <c r="B59" s="20"/>
      <c r="C59" s="10"/>
    </row>
    <row r="60" spans="1:3" ht="13.5" thickBot="1">
      <c r="A60" s="7" t="s">
        <v>56</v>
      </c>
      <c r="B60" s="20"/>
      <c r="C60" s="10">
        <v>25.58</v>
      </c>
    </row>
    <row r="61" spans="1:3" ht="13.5" thickBot="1">
      <c r="A61" s="7"/>
      <c r="B61" s="20"/>
      <c r="C61" s="10"/>
    </row>
    <row r="62" spans="1:3" ht="13.5" thickBot="1">
      <c r="A62" s="7"/>
      <c r="B62" s="20"/>
      <c r="C62" s="10"/>
    </row>
    <row r="63" spans="1:3" ht="13.5" thickBot="1">
      <c r="A63" s="7" t="s">
        <v>21</v>
      </c>
      <c r="B63" s="20"/>
      <c r="C63" s="18">
        <f>SUM(C32:C61)</f>
        <v>108408.14000000001</v>
      </c>
    </row>
    <row r="66" ht="12.75">
      <c r="A66" s="14"/>
    </row>
  </sheetData>
  <sheetProtection/>
  <printOptions horizontalCentered="1"/>
  <pageMargins left="0.75" right="0.19" top="0.5" bottom="0.5" header="0.5" footer="0.5"/>
  <pageSetup horizontalDpi="600" verticalDpi="600" orientation="portrait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84">
      <selection activeCell="F113" sqref="F113"/>
    </sheetView>
  </sheetViews>
  <sheetFormatPr defaultColWidth="9.140625" defaultRowHeight="12.75"/>
  <cols>
    <col min="1" max="1" width="12.421875" style="0" customWidth="1"/>
    <col min="2" max="2" width="41.00390625" style="0" customWidth="1"/>
    <col min="3" max="3" width="6.00390625" style="0" customWidth="1"/>
    <col min="4" max="4" width="6.140625" style="0" customWidth="1"/>
    <col min="5" max="5" width="11.140625" style="0" customWidth="1"/>
    <col min="6" max="6" width="14.421875" style="0" customWidth="1"/>
    <col min="7" max="7" width="12.7109375" style="0" customWidth="1"/>
    <col min="8" max="8" width="11.7109375" style="0" customWidth="1"/>
    <col min="9" max="9" width="14.7109375" style="0" customWidth="1"/>
  </cols>
  <sheetData>
    <row r="1" ht="14.25">
      <c r="A1" s="21" t="s">
        <v>61</v>
      </c>
    </row>
    <row r="2" ht="14.25">
      <c r="A2" s="21" t="s">
        <v>116</v>
      </c>
    </row>
    <row r="3" ht="14.25">
      <c r="A3" s="21" t="s">
        <v>62</v>
      </c>
    </row>
    <row r="4" ht="14.25">
      <c r="A4" s="21" t="s">
        <v>117</v>
      </c>
    </row>
    <row r="5" ht="14.25">
      <c r="A5" s="21" t="s">
        <v>118</v>
      </c>
    </row>
    <row r="6" ht="14.25">
      <c r="A6" s="21" t="s">
        <v>90</v>
      </c>
    </row>
    <row r="7" ht="14.25">
      <c r="A7" s="21" t="s">
        <v>63</v>
      </c>
    </row>
    <row r="8" ht="14.25">
      <c r="A8" s="21" t="s">
        <v>64</v>
      </c>
    </row>
    <row r="9" ht="14.25">
      <c r="A9" s="21" t="s">
        <v>65</v>
      </c>
    </row>
    <row r="10" ht="14.25">
      <c r="A10" s="21" t="s">
        <v>66</v>
      </c>
    </row>
    <row r="11" ht="14.25">
      <c r="A11" s="21" t="s">
        <v>67</v>
      </c>
    </row>
    <row r="12" spans="1:9" ht="12.75">
      <c r="A12" s="22" t="s">
        <v>68</v>
      </c>
      <c r="B12" s="22" t="s">
        <v>69</v>
      </c>
      <c r="C12" s="23" t="s">
        <v>70</v>
      </c>
      <c r="D12" s="23" t="s">
        <v>71</v>
      </c>
      <c r="E12" s="23" t="s">
        <v>11</v>
      </c>
      <c r="F12" s="23" t="s">
        <v>72</v>
      </c>
      <c r="G12" s="23" t="s">
        <v>73</v>
      </c>
      <c r="H12" s="23" t="s">
        <v>74</v>
      </c>
      <c r="I12" s="23" t="s">
        <v>75</v>
      </c>
    </row>
    <row r="13" spans="1:9" ht="12.75">
      <c r="A13" s="33" t="s">
        <v>78</v>
      </c>
      <c r="B13" s="33" t="s">
        <v>111</v>
      </c>
      <c r="C13" s="34">
        <v>1</v>
      </c>
      <c r="D13" s="34">
        <v>0</v>
      </c>
      <c r="E13" s="34">
        <v>17.99</v>
      </c>
      <c r="F13" s="35">
        <v>0</v>
      </c>
      <c r="G13" s="35">
        <v>0</v>
      </c>
      <c r="H13" s="35">
        <v>0</v>
      </c>
      <c r="I13" s="35">
        <v>0</v>
      </c>
    </row>
    <row r="14" spans="1:9" ht="12.75">
      <c r="A14" s="33" t="s">
        <v>78</v>
      </c>
      <c r="B14" s="33" t="s">
        <v>92</v>
      </c>
      <c r="C14" s="34">
        <v>3</v>
      </c>
      <c r="D14" s="34">
        <v>0</v>
      </c>
      <c r="E14" s="34">
        <v>53.2</v>
      </c>
      <c r="F14" s="35">
        <v>0</v>
      </c>
      <c r="G14" s="35">
        <v>0</v>
      </c>
      <c r="H14" s="35">
        <v>0</v>
      </c>
      <c r="I14" s="35">
        <v>0</v>
      </c>
    </row>
    <row r="15" spans="1:9" ht="12.75">
      <c r="A15" s="24" t="s">
        <v>78</v>
      </c>
      <c r="B15" s="24" t="s">
        <v>119</v>
      </c>
      <c r="C15" s="25">
        <v>4</v>
      </c>
      <c r="D15" s="25">
        <v>0</v>
      </c>
      <c r="E15" s="25">
        <v>8.72</v>
      </c>
      <c r="F15" s="26">
        <v>233.28</v>
      </c>
      <c r="G15" s="26">
        <v>15.26</v>
      </c>
      <c r="H15" s="26">
        <v>69.55</v>
      </c>
      <c r="I15" s="26">
        <v>318.09</v>
      </c>
    </row>
    <row r="16" spans="1:9" ht="12.75">
      <c r="A16" s="24" t="s">
        <v>78</v>
      </c>
      <c r="B16" s="24" t="s">
        <v>120</v>
      </c>
      <c r="C16" s="25">
        <v>2</v>
      </c>
      <c r="D16" s="25">
        <v>0</v>
      </c>
      <c r="E16" s="25">
        <v>17.13</v>
      </c>
      <c r="F16" s="26">
        <v>393.99</v>
      </c>
      <c r="G16" s="26">
        <v>9</v>
      </c>
      <c r="H16" s="26">
        <v>61.42</v>
      </c>
      <c r="I16" s="26">
        <v>464.41</v>
      </c>
    </row>
    <row r="17" spans="1:9" ht="12.75">
      <c r="A17" s="24" t="s">
        <v>78</v>
      </c>
      <c r="B17" s="24" t="s">
        <v>91</v>
      </c>
      <c r="C17" s="25">
        <v>3</v>
      </c>
      <c r="D17" s="25">
        <v>0</v>
      </c>
      <c r="E17" s="25">
        <v>25.03</v>
      </c>
      <c r="F17" s="26">
        <v>1181.06</v>
      </c>
      <c r="G17" s="26">
        <v>43.81</v>
      </c>
      <c r="H17" s="26">
        <v>42.52</v>
      </c>
      <c r="I17" s="26">
        <v>1267.39</v>
      </c>
    </row>
    <row r="18" spans="1:9" ht="12.75">
      <c r="A18" s="24" t="s">
        <v>78</v>
      </c>
      <c r="B18" s="24" t="s">
        <v>76</v>
      </c>
      <c r="C18" s="25">
        <v>17</v>
      </c>
      <c r="D18" s="25">
        <v>0</v>
      </c>
      <c r="E18" s="25">
        <v>181.48</v>
      </c>
      <c r="F18" s="26">
        <v>6145.04</v>
      </c>
      <c r="G18" s="26">
        <v>317.59</v>
      </c>
      <c r="H18" s="26">
        <v>1174.83</v>
      </c>
      <c r="I18" s="26">
        <v>7637.46</v>
      </c>
    </row>
    <row r="19" spans="1:9" ht="12.75">
      <c r="A19" s="24" t="s">
        <v>78</v>
      </c>
      <c r="B19" s="24" t="s">
        <v>104</v>
      </c>
      <c r="C19" s="25">
        <v>2</v>
      </c>
      <c r="D19" s="25">
        <v>0</v>
      </c>
      <c r="E19" s="25">
        <v>12.48</v>
      </c>
      <c r="F19" s="26">
        <v>341.75</v>
      </c>
      <c r="G19" s="26">
        <v>21.84</v>
      </c>
      <c r="H19" s="26">
        <v>65.72</v>
      </c>
      <c r="I19" s="26">
        <v>429.31</v>
      </c>
    </row>
    <row r="20" spans="1:9" ht="12.75">
      <c r="A20" s="27" t="s">
        <v>77</v>
      </c>
      <c r="B20" s="27"/>
      <c r="C20" s="28">
        <v>32</v>
      </c>
      <c r="D20" s="28">
        <v>0</v>
      </c>
      <c r="E20" s="28">
        <v>316.03</v>
      </c>
      <c r="F20" s="29">
        <v>8295.12</v>
      </c>
      <c r="G20" s="29">
        <v>407.5</v>
      </c>
      <c r="H20" s="29">
        <v>1414.04</v>
      </c>
      <c r="I20" s="29">
        <v>10116.66</v>
      </c>
    </row>
    <row r="21" spans="1:9" ht="12.75">
      <c r="A21" s="24" t="s">
        <v>121</v>
      </c>
      <c r="B21" s="24" t="s">
        <v>79</v>
      </c>
      <c r="C21" s="25">
        <v>3</v>
      </c>
      <c r="D21" s="25">
        <v>0</v>
      </c>
      <c r="E21" s="25">
        <v>69.67</v>
      </c>
      <c r="F21" s="26">
        <v>1348.11</v>
      </c>
      <c r="G21" s="26">
        <v>121.92</v>
      </c>
      <c r="H21" s="26">
        <v>0</v>
      </c>
      <c r="I21" s="26">
        <v>1470.03</v>
      </c>
    </row>
    <row r="22" spans="1:9" ht="12.75">
      <c r="A22" s="24" t="s">
        <v>121</v>
      </c>
      <c r="B22" s="24" t="s">
        <v>76</v>
      </c>
      <c r="C22" s="25">
        <v>1</v>
      </c>
      <c r="D22" s="25">
        <v>0</v>
      </c>
      <c r="E22" s="25">
        <v>10.11</v>
      </c>
      <c r="F22" s="26">
        <v>260.33</v>
      </c>
      <c r="G22" s="26">
        <v>17.69</v>
      </c>
      <c r="H22" s="26">
        <v>788.94</v>
      </c>
      <c r="I22" s="26">
        <v>1066.96</v>
      </c>
    </row>
    <row r="23" spans="1:9" ht="12.75">
      <c r="A23" s="27" t="s">
        <v>77</v>
      </c>
      <c r="B23" s="27"/>
      <c r="C23" s="28">
        <v>4</v>
      </c>
      <c r="D23" s="28">
        <v>0</v>
      </c>
      <c r="E23" s="28">
        <v>79.78</v>
      </c>
      <c r="F23" s="29">
        <v>1608.44</v>
      </c>
      <c r="G23" s="29">
        <v>139.61</v>
      </c>
      <c r="H23" s="29">
        <v>788.94</v>
      </c>
      <c r="I23" s="29">
        <v>2536.99</v>
      </c>
    </row>
    <row r="24" spans="1:9" ht="12.75">
      <c r="A24" s="24" t="s">
        <v>80</v>
      </c>
      <c r="B24" s="24" t="s">
        <v>79</v>
      </c>
      <c r="C24" s="25">
        <v>1566</v>
      </c>
      <c r="D24" s="25">
        <v>0</v>
      </c>
      <c r="E24" s="25">
        <v>34675.26</v>
      </c>
      <c r="F24" s="26">
        <v>672369.84</v>
      </c>
      <c r="G24" s="26">
        <v>60683.81</v>
      </c>
      <c r="H24" s="26">
        <v>48.7</v>
      </c>
      <c r="I24" s="26">
        <v>733102.35</v>
      </c>
    </row>
    <row r="25" spans="1:9" ht="12.75">
      <c r="A25" s="24" t="s">
        <v>80</v>
      </c>
      <c r="B25" s="24" t="s">
        <v>122</v>
      </c>
      <c r="C25" s="25">
        <v>1</v>
      </c>
      <c r="D25" s="25">
        <v>0</v>
      </c>
      <c r="E25" s="25">
        <v>6.69</v>
      </c>
      <c r="F25" s="26">
        <v>400</v>
      </c>
      <c r="G25" s="26">
        <v>11.71</v>
      </c>
      <c r="H25" s="26">
        <v>59.48</v>
      </c>
      <c r="I25" s="26">
        <v>471.19</v>
      </c>
    </row>
    <row r="26" spans="1:9" ht="12.75">
      <c r="A26" s="24" t="s">
        <v>80</v>
      </c>
      <c r="B26" s="24" t="s">
        <v>93</v>
      </c>
      <c r="C26" s="25">
        <v>1</v>
      </c>
      <c r="D26" s="25">
        <v>0</v>
      </c>
      <c r="E26" s="25">
        <v>6.67</v>
      </c>
      <c r="F26" s="26">
        <v>166.75</v>
      </c>
      <c r="G26" s="26">
        <v>11.67</v>
      </c>
      <c r="H26" s="26">
        <v>0</v>
      </c>
      <c r="I26" s="26">
        <v>178.42</v>
      </c>
    </row>
    <row r="27" spans="1:9" ht="12.75">
      <c r="A27" s="24" t="s">
        <v>80</v>
      </c>
      <c r="B27" s="24" t="s">
        <v>114</v>
      </c>
      <c r="C27" s="25">
        <v>2</v>
      </c>
      <c r="D27" s="25">
        <v>0</v>
      </c>
      <c r="E27" s="25">
        <v>13.5</v>
      </c>
      <c r="F27" s="26">
        <v>800</v>
      </c>
      <c r="G27" s="26">
        <v>23.63</v>
      </c>
      <c r="H27" s="26">
        <v>0</v>
      </c>
      <c r="I27" s="26">
        <v>823.63</v>
      </c>
    </row>
    <row r="28" spans="1:9" ht="12.75">
      <c r="A28" s="24" t="s">
        <v>80</v>
      </c>
      <c r="B28" s="24" t="s">
        <v>109</v>
      </c>
      <c r="C28" s="25">
        <v>3</v>
      </c>
      <c r="D28" s="25">
        <v>0</v>
      </c>
      <c r="E28" s="25">
        <v>43.66</v>
      </c>
      <c r="F28" s="26">
        <v>1600</v>
      </c>
      <c r="G28" s="26">
        <v>76.41</v>
      </c>
      <c r="H28" s="26">
        <v>0</v>
      </c>
      <c r="I28" s="26">
        <v>1676.41</v>
      </c>
    </row>
    <row r="29" spans="1:9" ht="12.75">
      <c r="A29" s="24" t="s">
        <v>80</v>
      </c>
      <c r="B29" s="24" t="s">
        <v>110</v>
      </c>
      <c r="C29" s="25">
        <v>5</v>
      </c>
      <c r="D29" s="25">
        <v>0</v>
      </c>
      <c r="E29" s="25">
        <v>32.27</v>
      </c>
      <c r="F29" s="26">
        <v>806.75</v>
      </c>
      <c r="G29" s="26">
        <v>56.48</v>
      </c>
      <c r="H29" s="26">
        <v>0</v>
      </c>
      <c r="I29" s="26">
        <v>863.23</v>
      </c>
    </row>
    <row r="30" spans="1:9" ht="12.75">
      <c r="A30" s="24" t="s">
        <v>80</v>
      </c>
      <c r="B30" s="24" t="s">
        <v>91</v>
      </c>
      <c r="C30" s="25">
        <v>1</v>
      </c>
      <c r="D30" s="25">
        <v>0</v>
      </c>
      <c r="E30" s="25">
        <v>3.24</v>
      </c>
      <c r="F30" s="26">
        <v>142.56</v>
      </c>
      <c r="G30" s="26">
        <v>0</v>
      </c>
      <c r="H30" s="26">
        <v>0</v>
      </c>
      <c r="I30" s="26">
        <v>142.56</v>
      </c>
    </row>
    <row r="31" spans="1:9" ht="12.75">
      <c r="A31" s="24" t="s">
        <v>80</v>
      </c>
      <c r="B31" s="24" t="s">
        <v>76</v>
      </c>
      <c r="C31" s="25">
        <v>12</v>
      </c>
      <c r="D31" s="25">
        <v>0</v>
      </c>
      <c r="E31" s="25">
        <v>158.24</v>
      </c>
      <c r="F31" s="26">
        <v>4540.59</v>
      </c>
      <c r="G31" s="26">
        <v>276.93</v>
      </c>
      <c r="H31" s="26">
        <v>3125.22</v>
      </c>
      <c r="I31" s="26">
        <v>7942.74</v>
      </c>
    </row>
    <row r="32" spans="1:9" ht="12.75">
      <c r="A32" s="24" t="s">
        <v>80</v>
      </c>
      <c r="B32" s="24" t="s">
        <v>104</v>
      </c>
      <c r="C32" s="25">
        <v>6</v>
      </c>
      <c r="D32" s="25">
        <v>0</v>
      </c>
      <c r="E32" s="25">
        <v>59.9</v>
      </c>
      <c r="F32" s="26">
        <v>1497.5</v>
      </c>
      <c r="G32" s="26">
        <v>104.84</v>
      </c>
      <c r="H32" s="26">
        <v>280.69</v>
      </c>
      <c r="I32" s="26">
        <v>1883.03</v>
      </c>
    </row>
    <row r="33" spans="1:9" ht="12.75">
      <c r="A33" s="27" t="s">
        <v>77</v>
      </c>
      <c r="B33" s="27"/>
      <c r="C33" s="28">
        <v>1597</v>
      </c>
      <c r="D33" s="28">
        <v>0</v>
      </c>
      <c r="E33" s="28">
        <v>34999.43</v>
      </c>
      <c r="F33" s="29">
        <v>682323.99</v>
      </c>
      <c r="G33" s="29">
        <v>61245.48</v>
      </c>
      <c r="H33" s="29">
        <v>3514.09</v>
      </c>
      <c r="I33" s="29">
        <v>747083.56</v>
      </c>
    </row>
    <row r="34" spans="1:9" ht="12.75">
      <c r="A34" s="24" t="s">
        <v>97</v>
      </c>
      <c r="B34" s="24" t="s">
        <v>79</v>
      </c>
      <c r="C34" s="25">
        <v>25</v>
      </c>
      <c r="D34" s="25">
        <v>0</v>
      </c>
      <c r="E34" s="25">
        <v>560.01</v>
      </c>
      <c r="F34" s="26">
        <v>10568.94</v>
      </c>
      <c r="G34" s="26">
        <v>980.04</v>
      </c>
      <c r="H34" s="26">
        <v>0</v>
      </c>
      <c r="I34" s="26">
        <v>11548.98</v>
      </c>
    </row>
    <row r="35" spans="1:9" ht="12.75">
      <c r="A35" s="24" t="s">
        <v>97</v>
      </c>
      <c r="B35" s="24" t="s">
        <v>91</v>
      </c>
      <c r="C35" s="25">
        <v>1</v>
      </c>
      <c r="D35" s="25">
        <v>0</v>
      </c>
      <c r="E35" s="25">
        <v>11.17</v>
      </c>
      <c r="F35" s="26">
        <v>264.62</v>
      </c>
      <c r="G35" s="26">
        <v>19.55</v>
      </c>
      <c r="H35" s="26">
        <v>49.99</v>
      </c>
      <c r="I35" s="26">
        <v>334.16</v>
      </c>
    </row>
    <row r="36" spans="1:9" ht="12.75">
      <c r="A36" s="24" t="s">
        <v>97</v>
      </c>
      <c r="B36" s="24" t="s">
        <v>76</v>
      </c>
      <c r="C36" s="25">
        <v>1</v>
      </c>
      <c r="D36" s="25">
        <v>0</v>
      </c>
      <c r="E36" s="25">
        <v>16.48</v>
      </c>
      <c r="F36" s="26">
        <v>339.49</v>
      </c>
      <c r="G36" s="26">
        <v>28.84</v>
      </c>
      <c r="H36" s="26">
        <v>63.11</v>
      </c>
      <c r="I36" s="26">
        <v>431.44</v>
      </c>
    </row>
    <row r="37" spans="1:9" ht="12.75">
      <c r="A37" s="27" t="s">
        <v>77</v>
      </c>
      <c r="B37" s="27"/>
      <c r="C37" s="28">
        <v>27</v>
      </c>
      <c r="D37" s="28">
        <v>0</v>
      </c>
      <c r="E37" s="28">
        <v>587.66</v>
      </c>
      <c r="F37" s="29">
        <v>11173.05</v>
      </c>
      <c r="G37" s="29">
        <v>1028.43</v>
      </c>
      <c r="H37" s="29">
        <v>113.1</v>
      </c>
      <c r="I37" s="29">
        <v>12314.58</v>
      </c>
    </row>
    <row r="38" spans="1:9" ht="12.75">
      <c r="A38" s="24" t="s">
        <v>81</v>
      </c>
      <c r="B38" s="24" t="s">
        <v>79</v>
      </c>
      <c r="C38" s="25">
        <v>1023</v>
      </c>
      <c r="D38" s="25">
        <v>0</v>
      </c>
      <c r="E38" s="25">
        <v>18481.91</v>
      </c>
      <c r="F38" s="26">
        <v>410173.39</v>
      </c>
      <c r="G38" s="26">
        <v>32344.47</v>
      </c>
      <c r="H38" s="26">
        <v>0</v>
      </c>
      <c r="I38" s="26">
        <v>442517.86</v>
      </c>
    </row>
    <row r="39" spans="1:9" ht="12.75">
      <c r="A39" s="24" t="s">
        <v>81</v>
      </c>
      <c r="B39" s="24" t="s">
        <v>82</v>
      </c>
      <c r="C39" s="25">
        <v>89</v>
      </c>
      <c r="D39" s="25">
        <v>0</v>
      </c>
      <c r="E39" s="25">
        <v>393.28</v>
      </c>
      <c r="F39" s="26">
        <v>7778.72</v>
      </c>
      <c r="G39" s="26">
        <v>688.33</v>
      </c>
      <c r="H39" s="26">
        <v>31.04</v>
      </c>
      <c r="I39" s="26">
        <v>8498.09</v>
      </c>
    </row>
    <row r="40" spans="1:9" ht="12.75">
      <c r="A40" s="33" t="s">
        <v>81</v>
      </c>
      <c r="B40" s="33" t="s">
        <v>111</v>
      </c>
      <c r="C40" s="34">
        <v>3</v>
      </c>
      <c r="D40" s="34">
        <v>0</v>
      </c>
      <c r="E40" s="34">
        <v>52.25</v>
      </c>
      <c r="F40" s="35">
        <v>0</v>
      </c>
      <c r="G40" s="35">
        <v>0</v>
      </c>
      <c r="H40" s="35">
        <v>0</v>
      </c>
      <c r="I40" s="35">
        <v>0</v>
      </c>
    </row>
    <row r="41" spans="1:9" ht="12.75">
      <c r="A41" s="33" t="s">
        <v>81</v>
      </c>
      <c r="B41" s="33" t="s">
        <v>92</v>
      </c>
      <c r="C41" s="34">
        <v>19</v>
      </c>
      <c r="D41" s="34">
        <v>0</v>
      </c>
      <c r="E41" s="34">
        <v>267.17</v>
      </c>
      <c r="F41" s="35">
        <v>0</v>
      </c>
      <c r="G41" s="35">
        <v>0</v>
      </c>
      <c r="H41" s="35">
        <v>0</v>
      </c>
      <c r="I41" s="35">
        <v>0</v>
      </c>
    </row>
    <row r="42" spans="1:9" ht="12.75">
      <c r="A42" s="24" t="s">
        <v>81</v>
      </c>
      <c r="B42" s="24" t="s">
        <v>93</v>
      </c>
      <c r="C42" s="25">
        <v>10</v>
      </c>
      <c r="D42" s="25">
        <v>0</v>
      </c>
      <c r="E42" s="25">
        <v>214.55</v>
      </c>
      <c r="F42" s="26">
        <v>4132.22</v>
      </c>
      <c r="G42" s="26">
        <v>375.47</v>
      </c>
      <c r="H42" s="26">
        <v>787.61</v>
      </c>
      <c r="I42" s="26">
        <v>5295.3</v>
      </c>
    </row>
    <row r="43" spans="1:9" ht="12.75">
      <c r="A43" s="24" t="s">
        <v>81</v>
      </c>
      <c r="B43" s="24" t="s">
        <v>91</v>
      </c>
      <c r="C43" s="25">
        <v>32</v>
      </c>
      <c r="D43" s="25">
        <v>0</v>
      </c>
      <c r="E43" s="25">
        <v>416.19</v>
      </c>
      <c r="F43" s="26">
        <v>10221.16</v>
      </c>
      <c r="G43" s="26">
        <v>728.37</v>
      </c>
      <c r="H43" s="26">
        <v>1955.17</v>
      </c>
      <c r="I43" s="26">
        <v>12904.7</v>
      </c>
    </row>
    <row r="44" spans="1:9" ht="12.75">
      <c r="A44" s="24" t="s">
        <v>81</v>
      </c>
      <c r="B44" s="24" t="s">
        <v>76</v>
      </c>
      <c r="C44" s="25">
        <v>55</v>
      </c>
      <c r="D44" s="25">
        <v>0</v>
      </c>
      <c r="E44" s="25">
        <v>820.47</v>
      </c>
      <c r="F44" s="26">
        <v>17545.13</v>
      </c>
      <c r="G44" s="26">
        <v>1435.87</v>
      </c>
      <c r="H44" s="26">
        <v>4693.57</v>
      </c>
      <c r="I44" s="26">
        <v>23674.57</v>
      </c>
    </row>
    <row r="45" spans="1:9" ht="12.75">
      <c r="A45" s="27" t="s">
        <v>77</v>
      </c>
      <c r="B45" s="27"/>
      <c r="C45" s="28">
        <v>1231</v>
      </c>
      <c r="D45" s="28">
        <v>0</v>
      </c>
      <c r="E45" s="28">
        <v>20645.82</v>
      </c>
      <c r="F45" s="29">
        <v>449850.62</v>
      </c>
      <c r="G45" s="29">
        <v>35572.51</v>
      </c>
      <c r="H45" s="29">
        <v>7467.39</v>
      </c>
      <c r="I45" s="29">
        <v>492890.52</v>
      </c>
    </row>
    <row r="46" spans="1:9" ht="12.75">
      <c r="A46" s="24" t="s">
        <v>103</v>
      </c>
      <c r="B46" s="24" t="s">
        <v>79</v>
      </c>
      <c r="C46" s="25">
        <v>1</v>
      </c>
      <c r="D46" s="25">
        <v>0</v>
      </c>
      <c r="E46" s="25">
        <v>6.43</v>
      </c>
      <c r="F46" s="26">
        <v>195.99</v>
      </c>
      <c r="G46" s="26">
        <v>11.25</v>
      </c>
      <c r="H46" s="26">
        <v>37.26</v>
      </c>
      <c r="I46" s="26">
        <v>244.5</v>
      </c>
    </row>
    <row r="47" spans="1:9" ht="12.75">
      <c r="A47" s="27" t="s">
        <v>77</v>
      </c>
      <c r="B47" s="27"/>
      <c r="C47" s="28">
        <v>1</v>
      </c>
      <c r="D47" s="28">
        <v>0</v>
      </c>
      <c r="E47" s="28">
        <v>6.43</v>
      </c>
      <c r="F47" s="29">
        <v>195.99</v>
      </c>
      <c r="G47" s="29">
        <v>11.25</v>
      </c>
      <c r="H47" s="29">
        <v>37.26</v>
      </c>
      <c r="I47" s="29">
        <v>244.5</v>
      </c>
    </row>
    <row r="48" spans="1:9" ht="12.75">
      <c r="A48" s="24" t="s">
        <v>112</v>
      </c>
      <c r="B48" s="24" t="s">
        <v>76</v>
      </c>
      <c r="C48" s="25">
        <v>3</v>
      </c>
      <c r="D48" s="25">
        <v>0</v>
      </c>
      <c r="E48" s="25">
        <v>40.18</v>
      </c>
      <c r="F48" s="26">
        <v>1455.5</v>
      </c>
      <c r="G48" s="26">
        <v>70.32</v>
      </c>
      <c r="H48" s="26">
        <v>23.99</v>
      </c>
      <c r="I48" s="26">
        <v>1549.81</v>
      </c>
    </row>
    <row r="49" spans="1:9" ht="12.75">
      <c r="A49" s="27" t="s">
        <v>77</v>
      </c>
      <c r="B49" s="27"/>
      <c r="C49" s="28">
        <v>3</v>
      </c>
      <c r="D49" s="28">
        <v>0</v>
      </c>
      <c r="E49" s="28">
        <v>40.18</v>
      </c>
      <c r="F49" s="29">
        <v>1455.5</v>
      </c>
      <c r="G49" s="29">
        <v>70.32</v>
      </c>
      <c r="H49" s="29">
        <v>23.99</v>
      </c>
      <c r="I49" s="29">
        <v>1549.81</v>
      </c>
    </row>
    <row r="50" spans="1:9" ht="12.75">
      <c r="A50" s="24" t="s">
        <v>83</v>
      </c>
      <c r="B50" s="24" t="s">
        <v>79</v>
      </c>
      <c r="C50" s="25">
        <v>327</v>
      </c>
      <c r="D50" s="25">
        <v>0</v>
      </c>
      <c r="E50" s="25">
        <v>7477.17</v>
      </c>
      <c r="F50" s="26">
        <v>157275.14</v>
      </c>
      <c r="G50" s="26">
        <v>13085.36</v>
      </c>
      <c r="H50" s="26">
        <v>0</v>
      </c>
      <c r="I50" s="26">
        <v>170360.5</v>
      </c>
    </row>
    <row r="51" spans="1:9" ht="12.75">
      <c r="A51" s="24" t="s">
        <v>83</v>
      </c>
      <c r="B51" s="24" t="s">
        <v>82</v>
      </c>
      <c r="C51" s="25">
        <v>2</v>
      </c>
      <c r="D51" s="25">
        <v>0</v>
      </c>
      <c r="E51" s="25">
        <v>6.07</v>
      </c>
      <c r="F51" s="26">
        <v>117.94</v>
      </c>
      <c r="G51" s="26">
        <v>10.63</v>
      </c>
      <c r="H51" s="26">
        <v>0</v>
      </c>
      <c r="I51" s="26">
        <v>128.57</v>
      </c>
    </row>
    <row r="52" spans="1:9" ht="12.75">
      <c r="A52" s="33" t="s">
        <v>83</v>
      </c>
      <c r="B52" s="33" t="s">
        <v>111</v>
      </c>
      <c r="C52" s="34">
        <v>20</v>
      </c>
      <c r="D52" s="34">
        <v>0</v>
      </c>
      <c r="E52" s="34">
        <v>278.93</v>
      </c>
      <c r="F52" s="35">
        <v>0</v>
      </c>
      <c r="G52" s="35">
        <v>0</v>
      </c>
      <c r="H52" s="35">
        <v>0</v>
      </c>
      <c r="I52" s="35">
        <v>0</v>
      </c>
    </row>
    <row r="53" spans="1:9" ht="12.75">
      <c r="A53" s="33" t="s">
        <v>83</v>
      </c>
      <c r="B53" s="33" t="s">
        <v>92</v>
      </c>
      <c r="C53" s="34">
        <v>196</v>
      </c>
      <c r="D53" s="34">
        <v>0</v>
      </c>
      <c r="E53" s="34">
        <v>2433.24</v>
      </c>
      <c r="F53" s="35">
        <v>0</v>
      </c>
      <c r="G53" s="35">
        <v>0</v>
      </c>
      <c r="H53" s="35">
        <v>0</v>
      </c>
      <c r="I53" s="35">
        <v>0</v>
      </c>
    </row>
    <row r="54" spans="1:9" ht="12.75">
      <c r="A54" s="24" t="s">
        <v>83</v>
      </c>
      <c r="B54" s="24" t="s">
        <v>91</v>
      </c>
      <c r="C54" s="25">
        <v>1</v>
      </c>
      <c r="D54" s="25">
        <v>0</v>
      </c>
      <c r="E54" s="25">
        <v>13.21</v>
      </c>
      <c r="F54" s="26">
        <v>334.87</v>
      </c>
      <c r="G54" s="26">
        <v>23.12</v>
      </c>
      <c r="H54" s="26">
        <v>63.97</v>
      </c>
      <c r="I54" s="26">
        <v>421.96</v>
      </c>
    </row>
    <row r="55" spans="1:9" ht="12.75">
      <c r="A55" s="24" t="s">
        <v>83</v>
      </c>
      <c r="B55" s="24" t="s">
        <v>113</v>
      </c>
      <c r="C55" s="25">
        <v>2</v>
      </c>
      <c r="D55" s="25">
        <v>2</v>
      </c>
      <c r="E55" s="25">
        <v>9.57</v>
      </c>
      <c r="F55" s="26">
        <v>40</v>
      </c>
      <c r="G55" s="26">
        <v>16.75</v>
      </c>
      <c r="H55" s="26">
        <v>0</v>
      </c>
      <c r="I55" s="26">
        <v>56.75</v>
      </c>
    </row>
    <row r="56" spans="1:9" ht="12.75">
      <c r="A56" s="24" t="s">
        <v>83</v>
      </c>
      <c r="B56" s="24" t="s">
        <v>76</v>
      </c>
      <c r="C56" s="25">
        <v>3</v>
      </c>
      <c r="D56" s="25">
        <v>0</v>
      </c>
      <c r="E56" s="25">
        <v>6.57</v>
      </c>
      <c r="F56" s="26">
        <v>721.65</v>
      </c>
      <c r="G56" s="26">
        <v>11.51</v>
      </c>
      <c r="H56" s="26">
        <v>0</v>
      </c>
      <c r="I56" s="26">
        <v>733.16</v>
      </c>
    </row>
    <row r="57" spans="1:9" ht="12.75">
      <c r="A57" s="27" t="s">
        <v>77</v>
      </c>
      <c r="B57" s="27"/>
      <c r="C57" s="28">
        <v>551</v>
      </c>
      <c r="D57" s="28">
        <v>2</v>
      </c>
      <c r="E57" s="28">
        <v>10224.76</v>
      </c>
      <c r="F57" s="29">
        <v>158489.6</v>
      </c>
      <c r="G57" s="29">
        <v>13147.37</v>
      </c>
      <c r="H57" s="29">
        <v>63.97</v>
      </c>
      <c r="I57" s="29">
        <v>171700.94</v>
      </c>
    </row>
    <row r="58" spans="1:9" ht="12.75">
      <c r="A58" s="24" t="s">
        <v>106</v>
      </c>
      <c r="B58" s="24" t="s">
        <v>98</v>
      </c>
      <c r="C58" s="25">
        <v>3</v>
      </c>
      <c r="D58" s="25">
        <v>0</v>
      </c>
      <c r="E58" s="25">
        <v>56.36</v>
      </c>
      <c r="F58" s="26">
        <v>1183.56</v>
      </c>
      <c r="G58" s="26">
        <v>98.63</v>
      </c>
      <c r="H58" s="26">
        <v>0</v>
      </c>
      <c r="I58" s="26">
        <v>1282.19</v>
      </c>
    </row>
    <row r="59" spans="1:9" ht="12.75">
      <c r="A59" s="27" t="s">
        <v>77</v>
      </c>
      <c r="B59" s="27"/>
      <c r="C59" s="28">
        <v>3</v>
      </c>
      <c r="D59" s="28">
        <v>0</v>
      </c>
      <c r="E59" s="28">
        <v>56.36</v>
      </c>
      <c r="F59" s="29">
        <v>1183.56</v>
      </c>
      <c r="G59" s="29">
        <v>98.63</v>
      </c>
      <c r="H59" s="29">
        <v>0</v>
      </c>
      <c r="I59" s="29">
        <v>1282.19</v>
      </c>
    </row>
    <row r="60" spans="1:9" ht="12.75">
      <c r="A60" s="24" t="s">
        <v>84</v>
      </c>
      <c r="B60" s="24" t="s">
        <v>79</v>
      </c>
      <c r="C60" s="25">
        <v>744</v>
      </c>
      <c r="D60" s="25">
        <v>0</v>
      </c>
      <c r="E60" s="25">
        <v>16637.53</v>
      </c>
      <c r="F60" s="26">
        <v>318241.21</v>
      </c>
      <c r="G60" s="26">
        <v>29116.54</v>
      </c>
      <c r="H60" s="26">
        <v>54.62</v>
      </c>
      <c r="I60" s="26">
        <v>347412.37</v>
      </c>
    </row>
    <row r="61" spans="1:9" ht="12.75">
      <c r="A61" s="33" t="s">
        <v>84</v>
      </c>
      <c r="B61" s="33" t="s">
        <v>92</v>
      </c>
      <c r="C61" s="34">
        <v>404</v>
      </c>
      <c r="D61" s="34">
        <v>0</v>
      </c>
      <c r="E61" s="34">
        <v>5085.66</v>
      </c>
      <c r="F61" s="35">
        <v>0</v>
      </c>
      <c r="G61" s="35">
        <v>0</v>
      </c>
      <c r="H61" s="35">
        <v>0</v>
      </c>
      <c r="I61" s="35">
        <v>0</v>
      </c>
    </row>
    <row r="62" spans="1:9" ht="12.75">
      <c r="A62" s="24" t="s">
        <v>84</v>
      </c>
      <c r="B62" s="24" t="s">
        <v>123</v>
      </c>
      <c r="C62" s="25">
        <v>1</v>
      </c>
      <c r="D62" s="25">
        <v>0</v>
      </c>
      <c r="E62" s="25">
        <v>17.05</v>
      </c>
      <c r="F62" s="26">
        <v>426.25</v>
      </c>
      <c r="G62" s="26">
        <v>29.84</v>
      </c>
      <c r="H62" s="26">
        <v>66.58</v>
      </c>
      <c r="I62" s="26">
        <v>522.67</v>
      </c>
    </row>
    <row r="63" spans="1:9" ht="12.75">
      <c r="A63" s="24" t="s">
        <v>84</v>
      </c>
      <c r="B63" s="24" t="s">
        <v>93</v>
      </c>
      <c r="C63" s="25">
        <v>6</v>
      </c>
      <c r="D63" s="25">
        <v>0</v>
      </c>
      <c r="E63" s="25">
        <v>75.38</v>
      </c>
      <c r="F63" s="26">
        <v>1669.88</v>
      </c>
      <c r="G63" s="26">
        <v>131.92</v>
      </c>
      <c r="H63" s="26">
        <v>138.52</v>
      </c>
      <c r="I63" s="26">
        <v>1940.32</v>
      </c>
    </row>
    <row r="64" spans="1:9" ht="12.75">
      <c r="A64" s="24" t="s">
        <v>84</v>
      </c>
      <c r="B64" s="24" t="s">
        <v>105</v>
      </c>
      <c r="C64" s="25">
        <v>5</v>
      </c>
      <c r="D64" s="25">
        <v>0</v>
      </c>
      <c r="E64" s="25">
        <v>30.63</v>
      </c>
      <c r="F64" s="26">
        <v>908.5</v>
      </c>
      <c r="G64" s="26">
        <v>53.6</v>
      </c>
      <c r="H64" s="26">
        <v>172.56</v>
      </c>
      <c r="I64" s="26">
        <v>1134.66</v>
      </c>
    </row>
    <row r="65" spans="1:9" ht="12.75">
      <c r="A65" s="24" t="s">
        <v>84</v>
      </c>
      <c r="B65" s="24" t="s">
        <v>91</v>
      </c>
      <c r="C65" s="25">
        <v>3</v>
      </c>
      <c r="D65" s="25">
        <v>0</v>
      </c>
      <c r="E65" s="25">
        <v>21.36</v>
      </c>
      <c r="F65" s="26">
        <v>635.19</v>
      </c>
      <c r="G65" s="26">
        <v>26.25</v>
      </c>
      <c r="H65" s="26">
        <v>66.06</v>
      </c>
      <c r="I65" s="26">
        <v>727.5</v>
      </c>
    </row>
    <row r="66" spans="1:9" ht="12.75">
      <c r="A66" s="24" t="s">
        <v>84</v>
      </c>
      <c r="B66" s="24" t="s">
        <v>98</v>
      </c>
      <c r="C66" s="25">
        <v>105</v>
      </c>
      <c r="D66" s="25">
        <v>0</v>
      </c>
      <c r="E66" s="25">
        <v>1864.32</v>
      </c>
      <c r="F66" s="26">
        <v>39150.72</v>
      </c>
      <c r="G66" s="26">
        <v>3262.7</v>
      </c>
      <c r="H66" s="26">
        <v>0</v>
      </c>
      <c r="I66" s="26">
        <v>42413.42</v>
      </c>
    </row>
    <row r="67" spans="1:9" ht="12.75">
      <c r="A67" s="24" t="s">
        <v>84</v>
      </c>
      <c r="B67" s="24" t="s">
        <v>76</v>
      </c>
      <c r="C67" s="25">
        <v>34</v>
      </c>
      <c r="D67" s="25">
        <v>0</v>
      </c>
      <c r="E67" s="25">
        <v>375.48</v>
      </c>
      <c r="F67" s="26">
        <v>11350.65</v>
      </c>
      <c r="G67" s="26">
        <v>657.13</v>
      </c>
      <c r="H67" s="26">
        <v>7406.95</v>
      </c>
      <c r="I67" s="26">
        <v>19414.73</v>
      </c>
    </row>
    <row r="68" spans="1:9" ht="12.75">
      <c r="A68" s="24" t="s">
        <v>84</v>
      </c>
      <c r="B68" s="24" t="s">
        <v>104</v>
      </c>
      <c r="C68" s="25">
        <v>2</v>
      </c>
      <c r="D68" s="25">
        <v>0</v>
      </c>
      <c r="E68" s="25">
        <v>16.13</v>
      </c>
      <c r="F68" s="26">
        <v>425.66</v>
      </c>
      <c r="G68" s="26">
        <v>28.23</v>
      </c>
      <c r="H68" s="26">
        <v>41.61</v>
      </c>
      <c r="I68" s="26">
        <v>495.5</v>
      </c>
    </row>
    <row r="69" spans="1:9" ht="12.75">
      <c r="A69" s="27" t="s">
        <v>77</v>
      </c>
      <c r="B69" s="27"/>
      <c r="C69" s="28">
        <v>1304</v>
      </c>
      <c r="D69" s="28">
        <v>0</v>
      </c>
      <c r="E69" s="28">
        <v>24123.54</v>
      </c>
      <c r="F69" s="29">
        <v>372808.06</v>
      </c>
      <c r="G69" s="29">
        <v>33306.21</v>
      </c>
      <c r="H69" s="29">
        <v>7946.9</v>
      </c>
      <c r="I69" s="29">
        <v>414061.17</v>
      </c>
    </row>
    <row r="70" spans="1:9" ht="12.75">
      <c r="A70" s="24" t="s">
        <v>99</v>
      </c>
      <c r="B70" s="24" t="s">
        <v>79</v>
      </c>
      <c r="C70" s="25">
        <v>1</v>
      </c>
      <c r="D70" s="25">
        <v>0</v>
      </c>
      <c r="E70" s="25">
        <v>23.63</v>
      </c>
      <c r="F70" s="26">
        <v>449.21</v>
      </c>
      <c r="G70" s="26">
        <v>41.35</v>
      </c>
      <c r="H70" s="26">
        <v>0</v>
      </c>
      <c r="I70" s="26">
        <v>490.56</v>
      </c>
    </row>
    <row r="71" spans="1:9" ht="12.75">
      <c r="A71" s="24" t="s">
        <v>99</v>
      </c>
      <c r="B71" s="24" t="s">
        <v>93</v>
      </c>
      <c r="C71" s="25">
        <v>1</v>
      </c>
      <c r="D71" s="25">
        <v>0</v>
      </c>
      <c r="E71" s="25">
        <v>16.11</v>
      </c>
      <c r="F71" s="26">
        <v>402.75</v>
      </c>
      <c r="G71" s="26">
        <v>28.19</v>
      </c>
      <c r="H71" s="26">
        <v>0</v>
      </c>
      <c r="I71" s="26">
        <v>430.94</v>
      </c>
    </row>
    <row r="72" spans="1:9" ht="12.75">
      <c r="A72" s="24" t="s">
        <v>99</v>
      </c>
      <c r="B72" s="24" t="s">
        <v>105</v>
      </c>
      <c r="C72" s="25">
        <v>1</v>
      </c>
      <c r="D72" s="25">
        <v>0</v>
      </c>
      <c r="E72" s="25">
        <v>10.41</v>
      </c>
      <c r="F72" s="26">
        <v>208.2</v>
      </c>
      <c r="G72" s="26">
        <v>18.22</v>
      </c>
      <c r="H72" s="26">
        <v>1410.64</v>
      </c>
      <c r="I72" s="26">
        <v>1637.06</v>
      </c>
    </row>
    <row r="73" spans="1:9" ht="12.75">
      <c r="A73" s="24" t="s">
        <v>99</v>
      </c>
      <c r="B73" s="24" t="s">
        <v>76</v>
      </c>
      <c r="C73" s="25">
        <v>7</v>
      </c>
      <c r="D73" s="25">
        <v>0</v>
      </c>
      <c r="E73" s="25">
        <v>86.12</v>
      </c>
      <c r="F73" s="26">
        <v>2205.18</v>
      </c>
      <c r="G73" s="26">
        <v>150.71</v>
      </c>
      <c r="H73" s="26">
        <v>37.37</v>
      </c>
      <c r="I73" s="26">
        <v>2393.26</v>
      </c>
    </row>
    <row r="74" spans="1:9" ht="12.75">
      <c r="A74" s="27" t="s">
        <v>77</v>
      </c>
      <c r="B74" s="27"/>
      <c r="C74" s="28">
        <v>10</v>
      </c>
      <c r="D74" s="28">
        <v>0</v>
      </c>
      <c r="E74" s="28">
        <v>136.27</v>
      </c>
      <c r="F74" s="29">
        <v>3265.34</v>
      </c>
      <c r="G74" s="29">
        <v>238.47</v>
      </c>
      <c r="H74" s="29">
        <v>1448.01</v>
      </c>
      <c r="I74" s="29">
        <v>4951.82</v>
      </c>
    </row>
    <row r="75" spans="1:9" ht="12.75">
      <c r="A75" s="24" t="s">
        <v>89</v>
      </c>
      <c r="B75" s="24" t="s">
        <v>79</v>
      </c>
      <c r="C75" s="25">
        <v>24</v>
      </c>
      <c r="D75" s="25">
        <v>0</v>
      </c>
      <c r="E75" s="25">
        <v>67.32</v>
      </c>
      <c r="F75" s="26">
        <v>1456.59</v>
      </c>
      <c r="G75" s="26">
        <v>117.83</v>
      </c>
      <c r="H75" s="26">
        <v>0</v>
      </c>
      <c r="I75" s="26">
        <v>1574.42</v>
      </c>
    </row>
    <row r="76" spans="1:9" ht="12.75">
      <c r="A76" s="24" t="s">
        <v>89</v>
      </c>
      <c r="B76" s="24" t="s">
        <v>82</v>
      </c>
      <c r="C76" s="25">
        <v>44</v>
      </c>
      <c r="D76" s="25">
        <v>0</v>
      </c>
      <c r="E76" s="25">
        <v>138.8</v>
      </c>
      <c r="F76" s="26">
        <v>2718.82</v>
      </c>
      <c r="G76" s="26">
        <v>242.98</v>
      </c>
      <c r="H76" s="26">
        <v>0</v>
      </c>
      <c r="I76" s="26">
        <v>2961.8</v>
      </c>
    </row>
    <row r="77" spans="1:9" ht="12.75">
      <c r="A77" s="27" t="s">
        <v>77</v>
      </c>
      <c r="B77" s="27"/>
      <c r="C77" s="28">
        <v>68</v>
      </c>
      <c r="D77" s="28">
        <v>0</v>
      </c>
      <c r="E77" s="28">
        <v>206.12</v>
      </c>
      <c r="F77" s="29">
        <v>4175.41</v>
      </c>
      <c r="G77" s="29">
        <v>360.81</v>
      </c>
      <c r="H77" s="29">
        <v>0</v>
      </c>
      <c r="I77" s="29">
        <v>4536.22</v>
      </c>
    </row>
    <row r="78" spans="1:9" ht="12.75">
      <c r="A78" s="24" t="s">
        <v>101</v>
      </c>
      <c r="B78" s="24" t="s">
        <v>79</v>
      </c>
      <c r="C78" s="25">
        <v>260</v>
      </c>
      <c r="D78" s="25">
        <v>0</v>
      </c>
      <c r="E78" s="25">
        <v>5512.22</v>
      </c>
      <c r="F78" s="26">
        <v>110230.7</v>
      </c>
      <c r="G78" s="26">
        <v>9646.64</v>
      </c>
      <c r="H78" s="26">
        <v>0</v>
      </c>
      <c r="I78" s="26">
        <v>119877.34</v>
      </c>
    </row>
    <row r="79" spans="1:9" ht="12.75">
      <c r="A79" s="24" t="s">
        <v>101</v>
      </c>
      <c r="B79" s="24" t="s">
        <v>82</v>
      </c>
      <c r="C79" s="25">
        <v>2</v>
      </c>
      <c r="D79" s="25">
        <v>0</v>
      </c>
      <c r="E79" s="25">
        <v>9.14</v>
      </c>
      <c r="F79" s="26">
        <v>252.2</v>
      </c>
      <c r="G79" s="26">
        <v>16</v>
      </c>
      <c r="H79" s="26">
        <v>0</v>
      </c>
      <c r="I79" s="26">
        <v>268.2</v>
      </c>
    </row>
    <row r="80" spans="1:9" ht="12.75">
      <c r="A80" s="24" t="s">
        <v>101</v>
      </c>
      <c r="B80" s="24" t="s">
        <v>91</v>
      </c>
      <c r="C80" s="25">
        <v>1</v>
      </c>
      <c r="D80" s="25">
        <v>0</v>
      </c>
      <c r="E80" s="25">
        <v>3.11</v>
      </c>
      <c r="F80" s="26">
        <v>136.84</v>
      </c>
      <c r="G80" s="26">
        <v>0</v>
      </c>
      <c r="H80" s="26">
        <v>0</v>
      </c>
      <c r="I80" s="26">
        <v>136.84</v>
      </c>
    </row>
    <row r="81" spans="1:9" ht="12.75">
      <c r="A81" s="27" t="s">
        <v>77</v>
      </c>
      <c r="B81" s="27"/>
      <c r="C81" s="28">
        <v>263</v>
      </c>
      <c r="D81" s="28">
        <v>0</v>
      </c>
      <c r="E81" s="28">
        <v>5524.47</v>
      </c>
      <c r="F81" s="29">
        <v>110619.74</v>
      </c>
      <c r="G81" s="29">
        <v>9662.64</v>
      </c>
      <c r="H81" s="29">
        <v>0</v>
      </c>
      <c r="I81" s="29">
        <v>120282.38</v>
      </c>
    </row>
    <row r="82" spans="1:9" ht="12.75">
      <c r="A82" s="24" t="s">
        <v>85</v>
      </c>
      <c r="B82" s="24" t="s">
        <v>79</v>
      </c>
      <c r="C82" s="25">
        <v>775</v>
      </c>
      <c r="D82" s="25">
        <v>0</v>
      </c>
      <c r="E82" s="25">
        <v>4054.65</v>
      </c>
      <c r="F82" s="26">
        <v>86574.31</v>
      </c>
      <c r="G82" s="26">
        <v>6816.62</v>
      </c>
      <c r="H82" s="26">
        <v>1463.42</v>
      </c>
      <c r="I82" s="26">
        <v>94854.35</v>
      </c>
    </row>
    <row r="83" spans="1:9" ht="12.75">
      <c r="A83" s="24" t="s">
        <v>85</v>
      </c>
      <c r="B83" s="24" t="s">
        <v>82</v>
      </c>
      <c r="C83" s="25">
        <v>322</v>
      </c>
      <c r="D83" s="25">
        <v>0</v>
      </c>
      <c r="E83" s="25">
        <v>2382.83</v>
      </c>
      <c r="F83" s="26">
        <v>50228.29</v>
      </c>
      <c r="G83" s="26">
        <v>4170.47</v>
      </c>
      <c r="H83" s="26">
        <v>142.95</v>
      </c>
      <c r="I83" s="26">
        <v>54541.71</v>
      </c>
    </row>
    <row r="84" spans="1:9" ht="12.75">
      <c r="A84" s="33" t="s">
        <v>85</v>
      </c>
      <c r="B84" s="33" t="s">
        <v>92</v>
      </c>
      <c r="C84" s="34">
        <v>2</v>
      </c>
      <c r="D84" s="34">
        <v>0</v>
      </c>
      <c r="E84" s="34">
        <v>31.7</v>
      </c>
      <c r="F84" s="35">
        <v>0</v>
      </c>
      <c r="G84" s="35">
        <v>0</v>
      </c>
      <c r="H84" s="35">
        <v>0</v>
      </c>
      <c r="I84" s="35">
        <v>0</v>
      </c>
    </row>
    <row r="85" spans="1:9" ht="12.75">
      <c r="A85" s="24" t="s">
        <v>85</v>
      </c>
      <c r="B85" s="24" t="s">
        <v>76</v>
      </c>
      <c r="C85" s="25">
        <v>2</v>
      </c>
      <c r="D85" s="25">
        <v>0</v>
      </c>
      <c r="E85" s="25">
        <v>43.09</v>
      </c>
      <c r="F85" s="26">
        <v>1170.32</v>
      </c>
      <c r="G85" s="26">
        <v>75.41</v>
      </c>
      <c r="H85" s="26">
        <v>2063.91</v>
      </c>
      <c r="I85" s="26">
        <v>3309.64</v>
      </c>
    </row>
    <row r="86" spans="1:9" ht="12.75">
      <c r="A86" s="27" t="s">
        <v>77</v>
      </c>
      <c r="B86" s="27"/>
      <c r="C86" s="28">
        <v>1101</v>
      </c>
      <c r="D86" s="28">
        <v>0</v>
      </c>
      <c r="E86" s="28">
        <v>6512.27</v>
      </c>
      <c r="F86" s="29">
        <v>137972.92</v>
      </c>
      <c r="G86" s="29">
        <v>11062.5</v>
      </c>
      <c r="H86" s="29">
        <v>3670.28</v>
      </c>
      <c r="I86" s="29">
        <v>152705.7</v>
      </c>
    </row>
    <row r="87" spans="1:9" ht="12.75">
      <c r="A87" s="24" t="s">
        <v>94</v>
      </c>
      <c r="B87" s="24" t="s">
        <v>79</v>
      </c>
      <c r="C87" s="25">
        <v>1</v>
      </c>
      <c r="D87" s="25">
        <v>0</v>
      </c>
      <c r="E87" s="25">
        <v>1.52</v>
      </c>
      <c r="F87" s="26">
        <v>32.77</v>
      </c>
      <c r="G87" s="26">
        <v>2.66</v>
      </c>
      <c r="H87" s="26">
        <v>0</v>
      </c>
      <c r="I87" s="26">
        <v>35.43</v>
      </c>
    </row>
    <row r="88" spans="1:9" ht="12.75">
      <c r="A88" s="27" t="s">
        <v>77</v>
      </c>
      <c r="B88" s="27"/>
      <c r="C88" s="28">
        <v>1</v>
      </c>
      <c r="D88" s="28">
        <v>0</v>
      </c>
      <c r="E88" s="28">
        <v>1.52</v>
      </c>
      <c r="F88" s="29">
        <v>32.77</v>
      </c>
      <c r="G88" s="29">
        <v>2.66</v>
      </c>
      <c r="H88" s="29">
        <v>0</v>
      </c>
      <c r="I88" s="29">
        <v>35.43</v>
      </c>
    </row>
    <row r="89" spans="1:9" ht="12.75">
      <c r="A89" s="24" t="s">
        <v>102</v>
      </c>
      <c r="B89" s="24" t="s">
        <v>79</v>
      </c>
      <c r="C89" s="25">
        <v>488</v>
      </c>
      <c r="D89" s="25">
        <v>0</v>
      </c>
      <c r="E89" s="25">
        <v>10664.87</v>
      </c>
      <c r="F89" s="26">
        <v>213271.01</v>
      </c>
      <c r="G89" s="26">
        <v>18664.06</v>
      </c>
      <c r="H89" s="26">
        <v>0</v>
      </c>
      <c r="I89" s="26">
        <v>231935.07</v>
      </c>
    </row>
    <row r="90" spans="1:9" ht="12.75">
      <c r="A90" s="27" t="s">
        <v>77</v>
      </c>
      <c r="B90" s="27"/>
      <c r="C90" s="28">
        <v>488</v>
      </c>
      <c r="D90" s="28">
        <v>0</v>
      </c>
      <c r="E90" s="28">
        <v>10664.87</v>
      </c>
      <c r="F90" s="29">
        <v>213271.01</v>
      </c>
      <c r="G90" s="29">
        <v>18664.06</v>
      </c>
      <c r="H90" s="29">
        <v>0</v>
      </c>
      <c r="I90" s="29">
        <v>231935.07</v>
      </c>
    </row>
    <row r="91" spans="1:9" ht="12.75">
      <c r="A91" s="24" t="s">
        <v>107</v>
      </c>
      <c r="B91" s="24" t="s">
        <v>91</v>
      </c>
      <c r="C91" s="25">
        <v>19</v>
      </c>
      <c r="D91" s="25">
        <v>0</v>
      </c>
      <c r="E91" s="25">
        <v>60.36</v>
      </c>
      <c r="F91" s="26">
        <v>2655.84</v>
      </c>
      <c r="G91" s="26">
        <v>0</v>
      </c>
      <c r="H91" s="26">
        <v>0</v>
      </c>
      <c r="I91" s="26">
        <v>2655.84</v>
      </c>
    </row>
    <row r="92" spans="1:9" ht="12.75">
      <c r="A92" s="27" t="s">
        <v>77</v>
      </c>
      <c r="B92" s="27"/>
      <c r="C92" s="28">
        <v>19</v>
      </c>
      <c r="D92" s="28">
        <v>0</v>
      </c>
      <c r="E92" s="28">
        <v>60.36</v>
      </c>
      <c r="F92" s="29">
        <v>2655.84</v>
      </c>
      <c r="G92" s="29">
        <v>0</v>
      </c>
      <c r="H92" s="29">
        <v>0</v>
      </c>
      <c r="I92" s="29">
        <v>2655.84</v>
      </c>
    </row>
    <row r="93" spans="1:9" ht="12.75">
      <c r="A93" s="24" t="s">
        <v>86</v>
      </c>
      <c r="B93" s="24" t="s">
        <v>79</v>
      </c>
      <c r="C93" s="25">
        <v>78</v>
      </c>
      <c r="D93" s="25">
        <v>0</v>
      </c>
      <c r="E93" s="25">
        <v>471.1</v>
      </c>
      <c r="F93" s="26">
        <v>10305.29</v>
      </c>
      <c r="G93" s="26">
        <v>824.52</v>
      </c>
      <c r="H93" s="26">
        <v>17.03</v>
      </c>
      <c r="I93" s="26">
        <v>11146.84</v>
      </c>
    </row>
    <row r="94" spans="1:9" ht="12.75">
      <c r="A94" s="24" t="s">
        <v>86</v>
      </c>
      <c r="B94" s="24" t="s">
        <v>82</v>
      </c>
      <c r="C94" s="25">
        <v>128</v>
      </c>
      <c r="D94" s="25">
        <v>0</v>
      </c>
      <c r="E94" s="25">
        <v>714.09</v>
      </c>
      <c r="F94" s="26">
        <v>13870.42</v>
      </c>
      <c r="G94" s="26">
        <v>1249.75</v>
      </c>
      <c r="H94" s="26">
        <v>78.11</v>
      </c>
      <c r="I94" s="26">
        <v>15198.28</v>
      </c>
    </row>
    <row r="95" spans="1:9" ht="12.75">
      <c r="A95" s="33" t="s">
        <v>86</v>
      </c>
      <c r="B95" s="33" t="s">
        <v>92</v>
      </c>
      <c r="C95" s="34">
        <v>8</v>
      </c>
      <c r="D95" s="34">
        <v>0</v>
      </c>
      <c r="E95" s="34">
        <v>119.42</v>
      </c>
      <c r="F95" s="35">
        <v>0</v>
      </c>
      <c r="G95" s="35">
        <v>0</v>
      </c>
      <c r="H95" s="35">
        <v>0</v>
      </c>
      <c r="I95" s="35">
        <v>0</v>
      </c>
    </row>
    <row r="96" spans="1:9" ht="12.75">
      <c r="A96" s="24" t="s">
        <v>86</v>
      </c>
      <c r="B96" s="24" t="s">
        <v>76</v>
      </c>
      <c r="C96" s="25">
        <v>62</v>
      </c>
      <c r="D96" s="25">
        <v>0</v>
      </c>
      <c r="E96" s="25">
        <v>1231.64</v>
      </c>
      <c r="F96" s="26">
        <v>31628.52</v>
      </c>
      <c r="G96" s="26">
        <v>2155.47</v>
      </c>
      <c r="H96" s="26">
        <v>6032.3</v>
      </c>
      <c r="I96" s="26">
        <v>39816.29</v>
      </c>
    </row>
    <row r="97" spans="1:9" ht="12.75">
      <c r="A97" s="27" t="s">
        <v>77</v>
      </c>
      <c r="B97" s="27"/>
      <c r="C97" s="28">
        <v>276</v>
      </c>
      <c r="D97" s="28">
        <v>0</v>
      </c>
      <c r="E97" s="28">
        <v>2536.25</v>
      </c>
      <c r="F97" s="29">
        <v>55804.23</v>
      </c>
      <c r="G97" s="29">
        <v>4229.74</v>
      </c>
      <c r="H97" s="29">
        <v>6127.44</v>
      </c>
      <c r="I97" s="29">
        <v>66161.41</v>
      </c>
    </row>
    <row r="98" spans="1:9" ht="12.75">
      <c r="A98" s="33" t="s">
        <v>124</v>
      </c>
      <c r="B98" s="33" t="s">
        <v>111</v>
      </c>
      <c r="C98" s="34">
        <v>1</v>
      </c>
      <c r="D98" s="34">
        <v>0</v>
      </c>
      <c r="E98" s="34">
        <v>12.64</v>
      </c>
      <c r="F98" s="35">
        <v>0</v>
      </c>
      <c r="G98" s="35">
        <v>0</v>
      </c>
      <c r="H98" s="35">
        <v>0</v>
      </c>
      <c r="I98" s="35">
        <v>0</v>
      </c>
    </row>
    <row r="99" spans="1:9" ht="12.75">
      <c r="A99" s="27" t="s">
        <v>77</v>
      </c>
      <c r="B99" s="27"/>
      <c r="C99" s="28">
        <v>1</v>
      </c>
      <c r="D99" s="28">
        <v>0</v>
      </c>
      <c r="E99" s="28">
        <v>12.64</v>
      </c>
      <c r="F99" s="29">
        <v>0</v>
      </c>
      <c r="G99" s="29">
        <v>0</v>
      </c>
      <c r="H99" s="29">
        <v>0</v>
      </c>
      <c r="I99" s="29">
        <v>0</v>
      </c>
    </row>
    <row r="100" spans="1:9" ht="12.75">
      <c r="A100" s="24"/>
      <c r="B100" s="24" t="s">
        <v>79</v>
      </c>
      <c r="C100" s="25">
        <v>1</v>
      </c>
      <c r="D100" s="25">
        <v>0</v>
      </c>
      <c r="E100" s="25">
        <v>7.18</v>
      </c>
      <c r="F100" s="26">
        <v>154.8</v>
      </c>
      <c r="G100" s="26">
        <v>12.57</v>
      </c>
      <c r="H100" s="26">
        <v>0</v>
      </c>
      <c r="I100" s="26">
        <v>167.37</v>
      </c>
    </row>
    <row r="101" spans="1:9" ht="12.75">
      <c r="A101" s="24"/>
      <c r="B101" s="24" t="s">
        <v>82</v>
      </c>
      <c r="C101" s="25">
        <v>1</v>
      </c>
      <c r="D101" s="25">
        <v>0</v>
      </c>
      <c r="E101" s="25">
        <v>6.21</v>
      </c>
      <c r="F101" s="26">
        <v>120.66</v>
      </c>
      <c r="G101" s="26">
        <v>10.87</v>
      </c>
      <c r="H101" s="26">
        <v>0</v>
      </c>
      <c r="I101" s="26">
        <v>131.53</v>
      </c>
    </row>
    <row r="102" spans="1:9" ht="12.75">
      <c r="A102" s="24"/>
      <c r="B102" s="24" t="s">
        <v>87</v>
      </c>
      <c r="C102" s="25">
        <v>4</v>
      </c>
      <c r="D102" s="25">
        <v>0</v>
      </c>
      <c r="E102" s="25">
        <v>0</v>
      </c>
      <c r="F102" s="26">
        <v>0</v>
      </c>
      <c r="G102" s="26">
        <v>0</v>
      </c>
      <c r="H102" s="26">
        <v>220</v>
      </c>
      <c r="I102" s="26">
        <v>220</v>
      </c>
    </row>
    <row r="103" spans="1:9" ht="12.75">
      <c r="A103" s="24"/>
      <c r="B103" s="24" t="s">
        <v>125</v>
      </c>
      <c r="C103" s="25">
        <v>1</v>
      </c>
      <c r="D103" s="25">
        <v>0</v>
      </c>
      <c r="E103" s="25">
        <v>0</v>
      </c>
      <c r="F103" s="26">
        <v>0</v>
      </c>
      <c r="G103" s="26">
        <v>0</v>
      </c>
      <c r="H103" s="26">
        <v>34</v>
      </c>
      <c r="I103" s="26">
        <v>34</v>
      </c>
    </row>
    <row r="104" spans="1:9" ht="12.75">
      <c r="A104" s="24"/>
      <c r="B104" s="24" t="s">
        <v>126</v>
      </c>
      <c r="C104" s="25">
        <v>5</v>
      </c>
      <c r="D104" s="25">
        <v>0</v>
      </c>
      <c r="E104" s="25">
        <v>0</v>
      </c>
      <c r="F104" s="26">
        <v>0</v>
      </c>
      <c r="G104" s="26">
        <v>0</v>
      </c>
      <c r="H104" s="26">
        <v>125</v>
      </c>
      <c r="I104" s="26">
        <v>125</v>
      </c>
    </row>
    <row r="105" spans="1:9" ht="12.75">
      <c r="A105" s="24"/>
      <c r="B105" s="24" t="s">
        <v>76</v>
      </c>
      <c r="C105" s="25">
        <v>1</v>
      </c>
      <c r="D105" s="25">
        <v>0</v>
      </c>
      <c r="E105" s="25">
        <v>12.19</v>
      </c>
      <c r="F105" s="26">
        <v>323.28</v>
      </c>
      <c r="G105" s="26">
        <v>21.33</v>
      </c>
      <c r="H105" s="26">
        <v>60.1</v>
      </c>
      <c r="I105" s="26">
        <v>404.71</v>
      </c>
    </row>
    <row r="106" spans="1:9" ht="12.75">
      <c r="A106" s="27" t="s">
        <v>77</v>
      </c>
      <c r="B106" s="27"/>
      <c r="C106" s="28">
        <v>13</v>
      </c>
      <c r="D106" s="28">
        <v>0</v>
      </c>
      <c r="E106" s="28">
        <v>25.58</v>
      </c>
      <c r="F106" s="29">
        <v>598.74</v>
      </c>
      <c r="G106" s="29">
        <v>44.77</v>
      </c>
      <c r="H106" s="29">
        <v>439.1</v>
      </c>
      <c r="I106" s="29">
        <v>1082.61</v>
      </c>
    </row>
    <row r="107" spans="1:9" ht="12.75">
      <c r="A107" s="30" t="s">
        <v>88</v>
      </c>
      <c r="B107" s="30"/>
      <c r="C107" s="31">
        <v>6993</v>
      </c>
      <c r="D107" s="31">
        <v>2</v>
      </c>
      <c r="E107" s="31">
        <v>116760.34</v>
      </c>
      <c r="F107" s="32">
        <v>2215779.93</v>
      </c>
      <c r="G107" s="32">
        <v>189292.96</v>
      </c>
      <c r="H107" s="32">
        <v>33054.51</v>
      </c>
      <c r="I107" s="32">
        <v>2438127.4</v>
      </c>
    </row>
    <row r="109" spans="3:5" ht="12.75">
      <c r="C109" s="36" t="s">
        <v>128</v>
      </c>
      <c r="E109" s="38">
        <f>(E13+E14+E40+E41+E52+E53+E61+E84+E95+E98)*-1</f>
        <v>-8352.199999999999</v>
      </c>
    </row>
    <row r="110" spans="3:5" ht="13.5" thickBot="1">
      <c r="C110" s="37" t="s">
        <v>127</v>
      </c>
      <c r="D110" s="37"/>
      <c r="E110" s="39">
        <f>E107+E109</f>
        <v>108408.14</v>
      </c>
    </row>
    <row r="111" ht="13.5" thickTop="1"/>
  </sheetData>
  <sheetProtection/>
  <printOptions horizontalCentered="1"/>
  <pageMargins left="0" right="0" top="0.25" bottom="0.2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</dc:creator>
  <cp:keywords/>
  <dc:description/>
  <cp:lastModifiedBy>Cannon, Audrey</cp:lastModifiedBy>
  <cp:lastPrinted>2015-10-08T21:06:14Z</cp:lastPrinted>
  <dcterms:created xsi:type="dcterms:W3CDTF">2002-01-22T17:10:23Z</dcterms:created>
  <dcterms:modified xsi:type="dcterms:W3CDTF">2016-01-29T15:27:35Z</dcterms:modified>
  <cp:category/>
  <cp:version/>
  <cp:contentType/>
  <cp:contentStatus/>
</cp:coreProperties>
</file>